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t.odai\Desktop\一時保存\★02要対応★\発注依頼書変更\最終\"/>
    </mc:Choice>
  </mc:AlternateContent>
  <xr:revisionPtr revIDLastSave="0" documentId="13_ncr:1_{827F5641-F933-4664-A37A-78B6350AE296}" xr6:coauthVersionLast="47" xr6:coauthVersionMax="47" xr10:uidLastSave="{00000000-0000-0000-0000-000000000000}"/>
  <bookViews>
    <workbookView xWindow="-120" yWindow="-120" windowWidth="29040" windowHeight="15720" tabRatio="712" firstSheet="1" activeTab="1" xr2:uid="{0DAE49C4-BCB6-4378-A37D-45FD56E11AA0}"/>
  </bookViews>
  <sheets>
    <sheet name="Sheet1" sheetId="4" state="veryHidden" r:id="rId1"/>
    <sheet name="表紙（共通）" sheetId="9" r:id="rId2"/>
    <sheet name="表紙（共通・単価契約）" sheetId="10" r:id="rId3"/>
    <sheet name="内訳" sheetId="21" r:id="rId4"/>
    <sheet name="材料費・労務費明細" sheetId="22" r:id="rId5"/>
    <sheet name="雇用に伴う必要経費" sheetId="23" r:id="rId6"/>
    <sheet name="法定福利費・建退共掛金 明細" sheetId="16" r:id="rId7"/>
    <sheet name="安全衛生経費 明細" sheetId="14" r:id="rId8"/>
    <sheet name="おそれ情報通知書" sheetId="29" r:id="rId9"/>
    <sheet name="【例】表紙（共通）" sheetId="24" r:id="rId10"/>
    <sheet name="【例】内訳" sheetId="28" r:id="rId11"/>
    <sheet name="【例】材料費・労務費明細" sheetId="27" r:id="rId12"/>
    <sheet name="【例】雇用に伴う必要経費" sheetId="26" r:id="rId13"/>
    <sheet name="【例】法定福利費・建退共掛金 明細" sheetId="25" r:id="rId14"/>
    <sheet name="【例】安全衛生経費 明細" sheetId="15" r:id="rId15"/>
    <sheet name="【例】おそれ情報通知書" sheetId="30" r:id="rId16"/>
  </sheets>
  <definedNames>
    <definedName name="_xlnm.Print_Area" localSheetId="15">【例】おそれ情報通知書!$A$3:$O$34</definedName>
    <definedName name="_xlnm.Print_Area" localSheetId="14">'【例】安全衛生経費 明細'!$B$2:$K$60</definedName>
    <definedName name="_xlnm.Print_Area" localSheetId="12">【例】雇用に伴う必要経費!$B$2:$AE$11</definedName>
    <definedName name="_xlnm.Print_Area" localSheetId="13">'【例】法定福利費・建退共掛金 明細'!$B$2:$L$27</definedName>
    <definedName name="_xlnm.Print_Area" localSheetId="8">おそれ情報通知書!$A$3:$O$34</definedName>
    <definedName name="_xlnm.Print_Area" localSheetId="7">'安全衛生経費 明細'!$B$2:$K$60</definedName>
    <definedName name="_xlnm.Print_Area" localSheetId="5">雇用に伴う必要経費!$B$2:$AE$11</definedName>
    <definedName name="_xlnm.Print_Area" localSheetId="6">'法定福利費・建退共掛金 明細'!$B$2:$L$27</definedName>
    <definedName name="_xlnm.Print_Titles" localSheetId="11">【例】材料費・労務費明細!$1:$2</definedName>
    <definedName name="_xlnm.Print_Titles" localSheetId="10">【例】内訳!$1:$3</definedName>
    <definedName name="_xlnm.Print_Titles" localSheetId="4">材料費・労務費明細!$1:$2</definedName>
    <definedName name="_xlnm.Print_Titles" localSheetId="3">内訳!$1:$3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0" l="1"/>
  <c r="B17" i="29"/>
  <c r="H4" i="21"/>
  <c r="G4" i="21"/>
  <c r="G4" i="28"/>
  <c r="H4" i="28"/>
  <c r="I39" i="21"/>
  <c r="H39" i="21"/>
  <c r="G39" i="21"/>
  <c r="I38" i="21"/>
  <c r="H38" i="21"/>
  <c r="G38" i="21"/>
  <c r="I37" i="21"/>
  <c r="H37" i="21"/>
  <c r="G37" i="21"/>
  <c r="I36" i="21"/>
  <c r="H36" i="21"/>
  <c r="G36" i="21"/>
  <c r="I35" i="21"/>
  <c r="H35" i="21"/>
  <c r="G35" i="21"/>
  <c r="I34" i="21"/>
  <c r="H34" i="21"/>
  <c r="G34" i="21"/>
  <c r="I33" i="21"/>
  <c r="H33" i="21"/>
  <c r="G33" i="21"/>
  <c r="I32" i="21"/>
  <c r="H32" i="21"/>
  <c r="G32" i="21"/>
  <c r="I31" i="21"/>
  <c r="H31" i="21"/>
  <c r="G31" i="21"/>
  <c r="I30" i="21"/>
  <c r="H30" i="21"/>
  <c r="G30" i="21"/>
  <c r="I29" i="21"/>
  <c r="H29" i="21"/>
  <c r="G29" i="21"/>
  <c r="I28" i="21"/>
  <c r="H28" i="21"/>
  <c r="G28" i="21"/>
  <c r="I27" i="21"/>
  <c r="H27" i="21"/>
  <c r="G27" i="21"/>
  <c r="I26" i="21"/>
  <c r="H26" i="21"/>
  <c r="G26" i="21"/>
  <c r="I25" i="21"/>
  <c r="H25" i="21"/>
  <c r="G25" i="21"/>
  <c r="I24" i="21"/>
  <c r="H24" i="21"/>
  <c r="G24" i="21"/>
  <c r="I23" i="21"/>
  <c r="H23" i="21"/>
  <c r="G23" i="21"/>
  <c r="I22" i="21"/>
  <c r="H22" i="21"/>
  <c r="G22" i="21"/>
  <c r="I21" i="21"/>
  <c r="H21" i="21"/>
  <c r="G21" i="21"/>
  <c r="I20" i="21"/>
  <c r="H20" i="21"/>
  <c r="G20" i="21"/>
  <c r="I19" i="21"/>
  <c r="H19" i="21"/>
  <c r="G19" i="21"/>
  <c r="I18" i="21"/>
  <c r="H18" i="21"/>
  <c r="G18" i="21"/>
  <c r="I17" i="21"/>
  <c r="H17" i="21"/>
  <c r="G17" i="21"/>
  <c r="I16" i="21"/>
  <c r="H16" i="21"/>
  <c r="G16" i="21"/>
  <c r="I15" i="21"/>
  <c r="H15" i="21"/>
  <c r="G15" i="21"/>
  <c r="I14" i="21"/>
  <c r="H14" i="21"/>
  <c r="G14" i="21"/>
  <c r="I13" i="21"/>
  <c r="H13" i="21"/>
  <c r="G13" i="21"/>
  <c r="I12" i="21"/>
  <c r="H12" i="21"/>
  <c r="G12" i="21"/>
  <c r="I11" i="21"/>
  <c r="H11" i="21"/>
  <c r="G11" i="21"/>
  <c r="I10" i="21"/>
  <c r="H10" i="21"/>
  <c r="G10" i="21"/>
  <c r="I9" i="21"/>
  <c r="H9" i="21"/>
  <c r="G9" i="21"/>
  <c r="I8" i="21"/>
  <c r="H8" i="21"/>
  <c r="G8" i="21"/>
  <c r="I7" i="21"/>
  <c r="H7" i="21"/>
  <c r="G7" i="21"/>
  <c r="J38" i="22" l="1"/>
  <c r="J37" i="22"/>
  <c r="J36" i="22"/>
  <c r="J35" i="22"/>
  <c r="J34" i="22"/>
  <c r="J33" i="22"/>
  <c r="J32" i="22"/>
  <c r="J31" i="22"/>
  <c r="J30" i="22"/>
  <c r="J29" i="22"/>
  <c r="J28" i="22"/>
  <c r="J27" i="22"/>
  <c r="J26" i="22"/>
  <c r="J25" i="22"/>
  <c r="J24" i="22"/>
  <c r="J23" i="22"/>
  <c r="J22" i="22"/>
  <c r="J21" i="22"/>
  <c r="J20" i="22"/>
  <c r="J19" i="22"/>
  <c r="J18" i="22"/>
  <c r="J17" i="22"/>
  <c r="J16" i="22"/>
  <c r="J15" i="22"/>
  <c r="J14" i="22"/>
  <c r="J13" i="22"/>
  <c r="J12" i="22"/>
  <c r="J11" i="22"/>
  <c r="J10" i="22"/>
  <c r="J9" i="22"/>
  <c r="J8" i="22"/>
  <c r="J7" i="22"/>
  <c r="J6" i="22"/>
  <c r="J5" i="22"/>
  <c r="J4" i="22"/>
  <c r="J3" i="22"/>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J3" i="27"/>
  <c r="I39" i="28"/>
  <c r="I38" i="28"/>
  <c r="I37" i="28"/>
  <c r="I36" i="28"/>
  <c r="I35" i="28"/>
  <c r="I34" i="28"/>
  <c r="I33" i="28"/>
  <c r="I32" i="28"/>
  <c r="I31" i="28"/>
  <c r="I30" i="28"/>
  <c r="I29" i="28"/>
  <c r="I28" i="28"/>
  <c r="I27" i="28"/>
  <c r="I26" i="28"/>
  <c r="I25" i="28"/>
  <c r="I24" i="28"/>
  <c r="I23" i="28"/>
  <c r="I22" i="28"/>
  <c r="I21" i="28"/>
  <c r="I20" i="28"/>
  <c r="I19" i="28"/>
  <c r="I18" i="28"/>
  <c r="I17" i="28"/>
  <c r="I16" i="28"/>
  <c r="I15" i="28"/>
  <c r="I14" i="28"/>
  <c r="I13" i="28"/>
  <c r="I12" i="28"/>
  <c r="I11" i="28"/>
  <c r="I10" i="28"/>
  <c r="I9" i="28"/>
  <c r="I8" i="28"/>
  <c r="I7" i="28"/>
  <c r="H39" i="28"/>
  <c r="H38" i="28"/>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G39" i="28"/>
  <c r="J39" i="28" s="1"/>
  <c r="K39" i="28" s="1"/>
  <c r="G38" i="28"/>
  <c r="G37" i="28"/>
  <c r="G36" i="28"/>
  <c r="G35" i="28"/>
  <c r="G34" i="28"/>
  <c r="J34" i="28" s="1"/>
  <c r="K34" i="28" s="1"/>
  <c r="G33" i="28"/>
  <c r="J33" i="28" s="1"/>
  <c r="K33" i="28" s="1"/>
  <c r="G32" i="28"/>
  <c r="G31" i="28"/>
  <c r="G30" i="28"/>
  <c r="G29" i="28"/>
  <c r="G28" i="28"/>
  <c r="G27" i="28"/>
  <c r="G26" i="28"/>
  <c r="G25" i="28"/>
  <c r="G24" i="28"/>
  <c r="G23" i="28"/>
  <c r="J23" i="28" s="1"/>
  <c r="K23" i="28" s="1"/>
  <c r="G22" i="28"/>
  <c r="G21" i="28"/>
  <c r="G20" i="28"/>
  <c r="G19" i="28"/>
  <c r="G18" i="28"/>
  <c r="J18" i="28" s="1"/>
  <c r="K18" i="28" s="1"/>
  <c r="G17" i="28"/>
  <c r="J17" i="28" s="1"/>
  <c r="K17" i="28" s="1"/>
  <c r="G16" i="28"/>
  <c r="G15" i="28"/>
  <c r="G14" i="28"/>
  <c r="G13" i="28"/>
  <c r="G12" i="28"/>
  <c r="G11" i="28"/>
  <c r="G10" i="28"/>
  <c r="G9" i="28"/>
  <c r="G8" i="28"/>
  <c r="G7" i="28"/>
  <c r="G6" i="28"/>
  <c r="H6" i="21"/>
  <c r="G6" i="21"/>
  <c r="I6" i="21"/>
  <c r="I4" i="21"/>
  <c r="I4" i="28"/>
  <c r="I5" i="28"/>
  <c r="H5" i="28"/>
  <c r="G22" i="24"/>
  <c r="J37" i="28"/>
  <c r="K37" i="28" s="1"/>
  <c r="G5" i="28"/>
  <c r="J22" i="25"/>
  <c r="J21" i="25"/>
  <c r="J23" i="25" s="1"/>
  <c r="J16" i="28" l="1"/>
  <c r="K16" i="28" s="1"/>
  <c r="J32" i="28"/>
  <c r="K32" i="28" s="1"/>
  <c r="J7" i="28"/>
  <c r="K7" i="28" s="1"/>
  <c r="J12" i="28"/>
  <c r="K12" i="28" s="1"/>
  <c r="J13" i="28"/>
  <c r="K13" i="28" s="1"/>
  <c r="J31" i="28"/>
  <c r="K31" i="28" s="1"/>
  <c r="J36" i="28"/>
  <c r="K36" i="28" s="1"/>
  <c r="J22" i="28"/>
  <c r="K22" i="28" s="1"/>
  <c r="J38" i="28"/>
  <c r="K38" i="28" s="1"/>
  <c r="J26" i="28"/>
  <c r="K26" i="28" s="1"/>
  <c r="J10" i="28"/>
  <c r="K10" i="28" s="1"/>
  <c r="J29" i="28"/>
  <c r="K29" i="28" s="1"/>
  <c r="J15" i="28"/>
  <c r="J14" i="28"/>
  <c r="K14" i="28" s="1"/>
  <c r="J21" i="28"/>
  <c r="K21" i="28" s="1"/>
  <c r="J20" i="28"/>
  <c r="K20" i="28" s="1"/>
  <c r="J28" i="28"/>
  <c r="K28" i="28" s="1"/>
  <c r="J11" i="28"/>
  <c r="K11" i="28" s="1"/>
  <c r="J27" i="28"/>
  <c r="K27" i="28" s="1"/>
  <c r="J35" i="28"/>
  <c r="K35" i="28" s="1"/>
  <c r="J8" i="28"/>
  <c r="K8" i="28" s="1"/>
  <c r="J24" i="28"/>
  <c r="K24" i="28" s="1"/>
  <c r="J30" i="28"/>
  <c r="K30" i="28" s="1"/>
  <c r="J19" i="28"/>
  <c r="K19" i="28" s="1"/>
  <c r="J9" i="28"/>
  <c r="K9" i="28" s="1"/>
  <c r="J25" i="28"/>
  <c r="K25" i="28" s="1"/>
  <c r="J6" i="28"/>
  <c r="K6" i="28" s="1"/>
  <c r="G19" i="24"/>
  <c r="F10" i="25"/>
  <c r="G20" i="24"/>
  <c r="J4" i="28"/>
  <c r="K4" i="28" s="1"/>
  <c r="K15" i="28" s="1"/>
  <c r="G13" i="24" s="1"/>
  <c r="G14" i="24" s="1"/>
  <c r="J5" i="28"/>
  <c r="K5" i="28" s="1"/>
  <c r="J6" i="21"/>
  <c r="K6" i="21" s="1"/>
  <c r="J7" i="21"/>
  <c r="J8" i="21"/>
  <c r="J9" i="21"/>
  <c r="J10" i="21"/>
  <c r="K10" i="21" s="1"/>
  <c r="J11" i="21"/>
  <c r="K11" i="21" s="1"/>
  <c r="J12" i="21"/>
  <c r="K12" i="21" s="1"/>
  <c r="J13" i="21"/>
  <c r="K13" i="21" s="1"/>
  <c r="J14" i="21"/>
  <c r="K14" i="21" s="1"/>
  <c r="J15" i="21"/>
  <c r="K15" i="21" s="1"/>
  <c r="J16" i="21"/>
  <c r="K16" i="21" s="1"/>
  <c r="J17" i="21"/>
  <c r="K17" i="21" s="1"/>
  <c r="J18" i="21"/>
  <c r="K18" i="21" s="1"/>
  <c r="J19" i="21"/>
  <c r="K19" i="21" s="1"/>
  <c r="J20" i="21"/>
  <c r="J21" i="21"/>
  <c r="K21" i="21" s="1"/>
  <c r="J22" i="21"/>
  <c r="J23" i="21"/>
  <c r="K23" i="21" s="1"/>
  <c r="J24" i="21"/>
  <c r="J25" i="21"/>
  <c r="J26" i="21"/>
  <c r="K26" i="21" s="1"/>
  <c r="J27" i="21"/>
  <c r="K27" i="21" s="1"/>
  <c r="J28" i="21"/>
  <c r="K28" i="21" s="1"/>
  <c r="J29" i="21"/>
  <c r="K29" i="21" s="1"/>
  <c r="J30" i="21"/>
  <c r="K30" i="21" s="1"/>
  <c r="J31" i="21"/>
  <c r="K31" i="21" s="1"/>
  <c r="J32" i="21"/>
  <c r="K32" i="21" s="1"/>
  <c r="J33" i="21"/>
  <c r="K33" i="21" s="1"/>
  <c r="J34" i="21"/>
  <c r="K34" i="21" s="1"/>
  <c r="J35" i="21"/>
  <c r="K35" i="21" s="1"/>
  <c r="J36" i="21"/>
  <c r="K36" i="21" s="1"/>
  <c r="J37" i="21"/>
  <c r="K37" i="21" s="1"/>
  <c r="J38" i="21"/>
  <c r="J39" i="21"/>
  <c r="K7" i="21"/>
  <c r="K8" i="21"/>
  <c r="K9" i="21"/>
  <c r="K20" i="21"/>
  <c r="K22" i="21"/>
  <c r="K24" i="21"/>
  <c r="K25" i="21"/>
  <c r="K38" i="21"/>
  <c r="K39" i="21"/>
  <c r="J15" i="25" l="1"/>
  <c r="E53" i="15"/>
  <c r="J14" i="25"/>
  <c r="J12" i="25"/>
  <c r="J11" i="25"/>
  <c r="J10" i="25"/>
  <c r="J13" i="25"/>
  <c r="G15" i="24"/>
  <c r="I5" i="21"/>
  <c r="H5" i="21"/>
  <c r="F10" i="16" s="1"/>
  <c r="G5" i="21"/>
  <c r="J17" i="25" l="1"/>
  <c r="G21" i="24" s="1"/>
  <c r="J4" i="21"/>
  <c r="J15" i="16"/>
  <c r="E53" i="14"/>
  <c r="J5" i="21"/>
  <c r="K5" i="21" s="1"/>
  <c r="K4" i="21"/>
  <c r="G19" i="10"/>
  <c r="G19" i="9"/>
  <c r="G20" i="10"/>
  <c r="G20" i="9"/>
  <c r="J12" i="16" l="1"/>
  <c r="J22" i="16"/>
  <c r="J21" i="16"/>
  <c r="J23" i="16" s="1"/>
  <c r="G22" i="9" l="1"/>
  <c r="J14" i="16"/>
  <c r="J10" i="16"/>
  <c r="J11" i="16"/>
  <c r="J13" i="16"/>
  <c r="J17" i="16" l="1"/>
  <c r="G21" i="9" s="1"/>
  <c r="G21" i="10" l="1"/>
  <c r="I53" i="15"/>
  <c r="I54" i="15" s="1"/>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53" i="14"/>
  <c r="I54" i="14" s="1"/>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48" i="15" l="1"/>
  <c r="I48" i="14"/>
  <c r="I56" i="14" s="1"/>
  <c r="I56" i="15"/>
  <c r="G23" i="24" s="1"/>
  <c r="G23" i="10" l="1"/>
  <c r="G23" i="9"/>
  <c r="G14" i="9"/>
  <c r="G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E8CFA564-6758-4E35-8024-A28E62D36360}">
      <text>
        <r>
          <rPr>
            <b/>
            <sz val="9"/>
            <color indexed="81"/>
            <rFont val="MS P ゴシック"/>
            <family val="3"/>
            <charset val="128"/>
          </rPr>
          <t xml:space="preserve">
内訳の合計金額を入力してください。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L18" authorId="0" shapeId="0" xr:uid="{AE8F449A-CB96-42B2-BB47-CC99DD10BD2F}">
      <text>
        <r>
          <rPr>
            <b/>
            <sz val="9"/>
            <color indexed="81"/>
            <rFont val="Meiryo UI"/>
            <family val="3"/>
            <charset val="128"/>
          </rPr>
          <t xml:space="preserve">
工種・材料・職種ごとに単価が異なる場合は、内訳にそれぞれの単価を明示してください。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4" authorId="0" shapeId="0" xr:uid="{BF548387-2C3E-4945-AEED-4C958625C61C}">
      <text>
        <r>
          <rPr>
            <b/>
            <sz val="9"/>
            <color indexed="81"/>
            <rFont val="MS P ゴシック"/>
            <family val="3"/>
            <charset val="128"/>
          </rPr>
          <t xml:space="preserve">
番号をつけてください。
この番号に基づき明細シートを作成してください。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3" authorId="0" shapeId="0" xr:uid="{7A4C24EA-6395-4C46-BD7A-78D9E03A3486}">
      <text>
        <r>
          <rPr>
            <sz val="9"/>
            <color indexed="81"/>
            <rFont val="MS P ゴシック"/>
            <family val="3"/>
            <charset val="128"/>
          </rPr>
          <t xml:space="preserve">
</t>
        </r>
        <r>
          <rPr>
            <b/>
            <sz val="9"/>
            <color indexed="81"/>
            <rFont val="MS P ゴシック"/>
            <family val="3"/>
            <charset val="128"/>
          </rPr>
          <t>「内訳」シートに入力した番号に基づき番号をつけてください。
集計されて「内訳」シートに反映されます。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ABAA02B8-89AC-489F-A011-EE80D341D72E}">
      <text>
        <r>
          <rPr>
            <sz val="9"/>
            <color indexed="81"/>
            <rFont val="MS P ゴシック"/>
            <family val="3"/>
            <charset val="128"/>
          </rPr>
          <t xml:space="preserve">該当する場合は■を選択
</t>
        </r>
      </text>
    </comment>
    <comment ref="A25" authorId="0" shapeId="0" xr:uid="{34403439-A60C-4F06-A451-6C3924466ECD}">
      <text>
        <r>
          <rPr>
            <sz val="9"/>
            <color indexed="81"/>
            <rFont val="MS P ゴシック"/>
            <family val="3"/>
            <charset val="128"/>
          </rPr>
          <t xml:space="preserve">該当する場合は■を選択
</t>
        </r>
      </text>
    </comment>
    <comment ref="A31" authorId="0" shapeId="0" xr:uid="{992CA7D8-DF65-448A-B05C-12D4554C7A01}">
      <text>
        <r>
          <rPr>
            <sz val="9"/>
            <color indexed="81"/>
            <rFont val="MS P ゴシック"/>
            <family val="3"/>
            <charset val="128"/>
          </rPr>
          <t xml:space="preserve">該当する場合は■を選択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44081DBC-8A50-4B29-AA25-B672A0C84094}">
      <text>
        <r>
          <rPr>
            <b/>
            <sz val="9"/>
            <color indexed="81"/>
            <rFont val="MS P ゴシック"/>
            <family val="3"/>
            <charset val="128"/>
          </rPr>
          <t xml:space="preserve">
内訳の合計金額を入力してください。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4" authorId="0" shapeId="0" xr:uid="{1AF8C7ED-8F2E-448C-8C7D-F44E740533C7}">
      <text>
        <r>
          <rPr>
            <b/>
            <sz val="9"/>
            <color indexed="81"/>
            <rFont val="MS P ゴシック"/>
            <family val="3"/>
            <charset val="128"/>
          </rPr>
          <t xml:space="preserve">
番号をつけてください。
この番号に基づき明細シートを作成してください。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3" authorId="0" shapeId="0" xr:uid="{A24521D3-3E93-43AB-B638-BAAA4974233E}">
      <text>
        <r>
          <rPr>
            <sz val="9"/>
            <color indexed="81"/>
            <rFont val="MS P ゴシック"/>
            <family val="3"/>
            <charset val="128"/>
          </rPr>
          <t xml:space="preserve">
</t>
        </r>
        <r>
          <rPr>
            <b/>
            <sz val="9"/>
            <color indexed="81"/>
            <rFont val="MS P ゴシック"/>
            <family val="3"/>
            <charset val="128"/>
          </rPr>
          <t>「内訳」シートに入力した番号に基づき番号をつけてください。
集計されて「内訳」シートに反映されます。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E9805190-8CAD-42AD-87E3-0D086807CFCC}">
      <text>
        <r>
          <rPr>
            <sz val="9"/>
            <color indexed="81"/>
            <rFont val="MS P ゴシック"/>
            <family val="3"/>
            <charset val="128"/>
          </rPr>
          <t xml:space="preserve">該当する場合は■を選択
</t>
        </r>
      </text>
    </comment>
    <comment ref="A25" authorId="0" shapeId="0" xr:uid="{5897E3F4-B126-401C-97B7-8AEC4055BC80}">
      <text>
        <r>
          <rPr>
            <sz val="9"/>
            <color indexed="81"/>
            <rFont val="MS P ゴシック"/>
            <family val="3"/>
            <charset val="128"/>
          </rPr>
          <t xml:space="preserve">該当する場合は■を選択
</t>
        </r>
      </text>
    </comment>
    <comment ref="A31" authorId="0" shapeId="0" xr:uid="{7A627E43-BC16-463E-92CD-A8F942D7BFEC}">
      <text>
        <r>
          <rPr>
            <sz val="9"/>
            <color indexed="81"/>
            <rFont val="MS P ゴシック"/>
            <family val="3"/>
            <charset val="128"/>
          </rPr>
          <t xml:space="preserve">該当する場合は■を選択
</t>
        </r>
      </text>
    </comment>
  </commentList>
</comments>
</file>

<file path=xl/sharedStrings.xml><?xml version="1.0" encoding="utf-8"?>
<sst xmlns="http://schemas.openxmlformats.org/spreadsheetml/2006/main" count="413" uniqueCount="170">
  <si>
    <t>名　　　　称</t>
    <rPh sb="0" eb="1">
      <t>ナ</t>
    </rPh>
    <rPh sb="5" eb="6">
      <t>ショウ</t>
    </rPh>
    <phoneticPr fontId="2"/>
  </si>
  <si>
    <t>単 位</t>
    <rPh sb="0" eb="3">
      <t>タンイ</t>
    </rPh>
    <phoneticPr fontId="2"/>
  </si>
  <si>
    <t>摘　要</t>
  </si>
  <si>
    <t>印</t>
    <rPh sb="0" eb="1">
      <t>イン</t>
    </rPh>
    <phoneticPr fontId="2"/>
  </si>
  <si>
    <t>№</t>
    <phoneticPr fontId="2"/>
  </si>
  <si>
    <t>細　　　　　目</t>
    <phoneticPr fontId="2"/>
  </si>
  <si>
    <t>数　量</t>
    <phoneticPr fontId="2"/>
  </si>
  <si>
    <t>金　　　額</t>
    <phoneticPr fontId="2"/>
  </si>
  <si>
    <t>法定福利費</t>
    <rPh sb="0" eb="2">
      <t>ホウテイ</t>
    </rPh>
    <rPh sb="2" eb="4">
      <t>フクリ</t>
    </rPh>
    <rPh sb="4" eb="5">
      <t>ヒ</t>
    </rPh>
    <phoneticPr fontId="2"/>
  </si>
  <si>
    <t>式</t>
    <rPh sb="0" eb="1">
      <t>シキ</t>
    </rPh>
    <phoneticPr fontId="2"/>
  </si>
  <si>
    <t>諸経費</t>
    <rPh sb="0" eb="3">
      <t>ショケイヒ</t>
    </rPh>
    <phoneticPr fontId="2"/>
  </si>
  <si>
    <t>見          積          書</t>
    <rPh sb="0" eb="23">
      <t>ミツモリショ</t>
    </rPh>
    <phoneticPr fontId="2"/>
  </si>
  <si>
    <t>御中</t>
    <rPh sb="0" eb="2">
      <t>オンチュウ</t>
    </rPh>
    <phoneticPr fontId="2"/>
  </si>
  <si>
    <t>工事名</t>
    <rPh sb="0" eb="2">
      <t>コウジ</t>
    </rPh>
    <rPh sb="2" eb="3">
      <t>メイ</t>
    </rPh>
    <phoneticPr fontId="2"/>
  </si>
  <si>
    <t>20    年      月      日</t>
    <rPh sb="6" eb="7">
      <t>ネン</t>
    </rPh>
    <rPh sb="13" eb="14">
      <t>ツキ</t>
    </rPh>
    <rPh sb="20" eb="21">
      <t>ヒ</t>
    </rPh>
    <phoneticPr fontId="2"/>
  </si>
  <si>
    <t>見積金額合計（税込）</t>
    <rPh sb="0" eb="2">
      <t>ミツモリ</t>
    </rPh>
    <rPh sb="2" eb="4">
      <t>キンガク</t>
    </rPh>
    <rPh sb="4" eb="6">
      <t>ゴウケイ</t>
    </rPh>
    <rPh sb="7" eb="9">
      <t>ゼイコミ</t>
    </rPh>
    <phoneticPr fontId="2"/>
  </si>
  <si>
    <t>消費税額（税率10％）</t>
    <rPh sb="0" eb="3">
      <t>ショウヒゼイ</t>
    </rPh>
    <rPh sb="3" eb="4">
      <t>ガク</t>
    </rPh>
    <rPh sb="5" eb="7">
      <t>ゼイリツ</t>
    </rPh>
    <phoneticPr fontId="2"/>
  </si>
  <si>
    <t>材料費</t>
    <rPh sb="0" eb="2">
      <t>ザイリョウ</t>
    </rPh>
    <rPh sb="2" eb="3">
      <t>ヒ</t>
    </rPh>
    <phoneticPr fontId="2"/>
  </si>
  <si>
    <t>労務費</t>
    <rPh sb="0" eb="3">
      <t>ロウムヒ</t>
    </rPh>
    <phoneticPr fontId="2"/>
  </si>
  <si>
    <t>建退共掛金</t>
    <rPh sb="0" eb="3">
      <t>ケンタイキョウ</t>
    </rPh>
    <rPh sb="3" eb="5">
      <t>カケキン</t>
    </rPh>
    <phoneticPr fontId="2"/>
  </si>
  <si>
    <t>安全衛生経費</t>
    <rPh sb="0" eb="2">
      <t>アンゼン</t>
    </rPh>
    <rPh sb="2" eb="4">
      <t>エイセイ</t>
    </rPh>
    <rPh sb="4" eb="6">
      <t>ケイヒ</t>
    </rPh>
    <phoneticPr fontId="2"/>
  </si>
  <si>
    <t>　見積金額合計には、記載外の費用（諸経費等）も含まれます。また、安全衛生経費は労務費等と一部重複することがあります。</t>
    <rPh sb="1" eb="3">
      <t>ミツモリ</t>
    </rPh>
    <rPh sb="3" eb="5">
      <t>キンガク</t>
    </rPh>
    <rPh sb="5" eb="7">
      <t>ゴウケイ</t>
    </rPh>
    <rPh sb="10" eb="12">
      <t>キサイ</t>
    </rPh>
    <rPh sb="12" eb="13">
      <t>ガイ</t>
    </rPh>
    <rPh sb="14" eb="16">
      <t>ヒヨウ</t>
    </rPh>
    <rPh sb="17" eb="20">
      <t>ショケイヒ</t>
    </rPh>
    <rPh sb="20" eb="21">
      <t>トウ</t>
    </rPh>
    <rPh sb="23" eb="24">
      <t>フク</t>
    </rPh>
    <rPh sb="32" eb="34">
      <t>アンゼン</t>
    </rPh>
    <rPh sb="34" eb="36">
      <t>エイセイ</t>
    </rPh>
    <rPh sb="36" eb="38">
      <t>ケイヒ</t>
    </rPh>
    <rPh sb="39" eb="42">
      <t>ロウムヒ</t>
    </rPh>
    <rPh sb="42" eb="43">
      <t>トウ</t>
    </rPh>
    <rPh sb="44" eb="46">
      <t>イチブ</t>
    </rPh>
    <rPh sb="46" eb="48">
      <t>チョウフク</t>
    </rPh>
    <phoneticPr fontId="2"/>
  </si>
  <si>
    <t>　このため、見積金額合計（税抜）と、材料費・労務費・法定福利費・建退共掛金・安全衛生経費の合計は一致しません。</t>
    <rPh sb="6" eb="8">
      <t>ミツモリ</t>
    </rPh>
    <rPh sb="8" eb="10">
      <t>キンガク</t>
    </rPh>
    <rPh sb="10" eb="12">
      <t>ゴウケイ</t>
    </rPh>
    <rPh sb="13" eb="15">
      <t>ゼイヌキ</t>
    </rPh>
    <rPh sb="18" eb="21">
      <t>ザイリョウヒ</t>
    </rPh>
    <rPh sb="22" eb="25">
      <t>ロウムヒ</t>
    </rPh>
    <rPh sb="26" eb="28">
      <t>ホウテイ</t>
    </rPh>
    <rPh sb="28" eb="30">
      <t>フクリ</t>
    </rPh>
    <rPh sb="30" eb="31">
      <t>ヒ</t>
    </rPh>
    <rPh sb="32" eb="35">
      <t>ケンタイキョウ</t>
    </rPh>
    <rPh sb="35" eb="37">
      <t>カケキン</t>
    </rPh>
    <rPh sb="38" eb="40">
      <t>アンゼン</t>
    </rPh>
    <rPh sb="40" eb="42">
      <t>エイセイ</t>
    </rPh>
    <rPh sb="42" eb="44">
      <t>ケイヒ</t>
    </rPh>
    <rPh sb="45" eb="47">
      <t>ゴウケイ</t>
    </rPh>
    <rPh sb="48" eb="50">
      <t>イッチ</t>
    </rPh>
    <phoneticPr fontId="2"/>
  </si>
  <si>
    <t>経費</t>
    <rPh sb="0" eb="2">
      <t>ケイヒ</t>
    </rPh>
    <phoneticPr fontId="2"/>
  </si>
  <si>
    <t>金額（税抜）</t>
    <rPh sb="0" eb="2">
      <t>キンガク</t>
    </rPh>
    <rPh sb="3" eb="5">
      <t>ゼイヌキ</t>
    </rPh>
    <phoneticPr fontId="2"/>
  </si>
  <si>
    <t>備考</t>
    <rPh sb="0" eb="2">
      <t>ビコウ</t>
    </rPh>
    <phoneticPr fontId="2"/>
  </si>
  <si>
    <t>事業主負担分のみを計上</t>
    <rPh sb="0" eb="3">
      <t>ジギョウヌシ</t>
    </rPh>
    <rPh sb="3" eb="5">
      <t>フタン</t>
    </rPh>
    <rPh sb="5" eb="6">
      <t>ブン</t>
    </rPh>
    <rPh sb="9" eb="11">
      <t>ケイジョウ</t>
    </rPh>
    <phoneticPr fontId="2"/>
  </si>
  <si>
    <t>労働安全衛生法等に基づく労働災害防止対策に必要な経費</t>
    <rPh sb="0" eb="2">
      <t>ロウドウ</t>
    </rPh>
    <rPh sb="2" eb="4">
      <t>アンゼン</t>
    </rPh>
    <rPh sb="4" eb="7">
      <t>エイセイホウ</t>
    </rPh>
    <rPh sb="7" eb="8">
      <t>トウ</t>
    </rPh>
    <rPh sb="9" eb="10">
      <t>モト</t>
    </rPh>
    <rPh sb="12" eb="14">
      <t>ロウドウ</t>
    </rPh>
    <rPh sb="14" eb="16">
      <t>サイガイ</t>
    </rPh>
    <rPh sb="16" eb="18">
      <t>ボウシ</t>
    </rPh>
    <rPh sb="18" eb="20">
      <t>タイサク</t>
    </rPh>
    <rPh sb="21" eb="23">
      <t>ヒツヨウ</t>
    </rPh>
    <rPh sb="24" eb="26">
      <t>ケイヒ</t>
    </rPh>
    <phoneticPr fontId="2"/>
  </si>
  <si>
    <t>単価契約</t>
    <rPh sb="0" eb="2">
      <t>タンカ</t>
    </rPh>
    <rPh sb="2" eb="4">
      <t>ケイヤク</t>
    </rPh>
    <phoneticPr fontId="2"/>
  </si>
  <si>
    <t>現場の技能労働者の賃金の原資に相当する分（法定福利費の事業主負担分を除く）</t>
    <rPh sb="0" eb="2">
      <t>ゲンバ</t>
    </rPh>
    <rPh sb="3" eb="5">
      <t>ギノウ</t>
    </rPh>
    <rPh sb="5" eb="8">
      <t>ロウドウシャ</t>
    </rPh>
    <rPh sb="9" eb="11">
      <t>チンギン</t>
    </rPh>
    <rPh sb="12" eb="14">
      <t>ゲンシ</t>
    </rPh>
    <rPh sb="15" eb="17">
      <t>ソウトウ</t>
    </rPh>
    <rPh sb="19" eb="20">
      <t>ブン</t>
    </rPh>
    <rPh sb="21" eb="23">
      <t>ホウテイ</t>
    </rPh>
    <rPh sb="23" eb="25">
      <t>フクリ</t>
    </rPh>
    <rPh sb="25" eb="26">
      <t>ヒ</t>
    </rPh>
    <rPh sb="27" eb="30">
      <t>ジギョウヌシ</t>
    </rPh>
    <rPh sb="30" eb="32">
      <t>フタン</t>
    </rPh>
    <rPh sb="32" eb="33">
      <t>ブン</t>
    </rPh>
    <rPh sb="34" eb="35">
      <t>ノゾ</t>
    </rPh>
    <phoneticPr fontId="2"/>
  </si>
  <si>
    <t>※見積金額合計（税抜）のうち、建設業法第20条第1項等により、見積書において特に内訳明示することとされている経費</t>
    <rPh sb="1" eb="3">
      <t>ミツモリ</t>
    </rPh>
    <rPh sb="3" eb="5">
      <t>キンガク</t>
    </rPh>
    <rPh sb="5" eb="7">
      <t>ゴウケイ</t>
    </rPh>
    <rPh sb="8" eb="10">
      <t>ゼイヌキ</t>
    </rPh>
    <rPh sb="15" eb="18">
      <t>ケンセツギョウ</t>
    </rPh>
    <rPh sb="18" eb="19">
      <t>ホウ</t>
    </rPh>
    <rPh sb="19" eb="20">
      <t>ダイ</t>
    </rPh>
    <rPh sb="22" eb="23">
      <t>ジョウ</t>
    </rPh>
    <rPh sb="23" eb="24">
      <t>ダイ</t>
    </rPh>
    <rPh sb="25" eb="26">
      <t>コウ</t>
    </rPh>
    <rPh sb="26" eb="27">
      <t>トウ</t>
    </rPh>
    <rPh sb="31" eb="34">
      <t>ミツモリショ</t>
    </rPh>
    <rPh sb="38" eb="39">
      <t>トク</t>
    </rPh>
    <rPh sb="40" eb="42">
      <t>ウチワケ</t>
    </rPh>
    <rPh sb="42" eb="44">
      <t>メイジ</t>
    </rPh>
    <rPh sb="54" eb="56">
      <t>ケイヒ</t>
    </rPh>
    <phoneticPr fontId="2"/>
  </si>
  <si>
    <t>見積条件書に基づき、下記のとおりお見積もりいたしました。</t>
    <rPh sb="0" eb="2">
      <t>ミツモリ</t>
    </rPh>
    <rPh sb="2" eb="5">
      <t>ジョウケンショ</t>
    </rPh>
    <rPh sb="6" eb="7">
      <t>モト</t>
    </rPh>
    <rPh sb="10" eb="12">
      <t>カキ</t>
    </rPh>
    <rPh sb="17" eb="19">
      <t>ミツ</t>
    </rPh>
    <phoneticPr fontId="2"/>
  </si>
  <si>
    <t>ご検討のほどよろしくお願いいたします。</t>
    <rPh sb="1" eb="3">
      <t>ケントウ</t>
    </rPh>
    <rPh sb="11" eb="12">
      <t>ネガ</t>
    </rPh>
    <phoneticPr fontId="2"/>
  </si>
  <si>
    <t>〇以下行数が不足する場合は適宜行を挿入してご活用ください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</si>
  <si>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入力セル</t>
    <rPh sb="0" eb="2">
      <t>ニュウリョク</t>
    </rPh>
    <phoneticPr fontId="25"/>
  </si>
  <si>
    <t>建設業法第20条第１項等により、見積書において特に内訳明示することとされている経費の明細書</t>
    <phoneticPr fontId="28"/>
  </si>
  <si>
    <t>安全衛生経費の明細書</t>
    <rPh sb="0" eb="2">
      <t>アンゼン</t>
    </rPh>
    <rPh sb="2" eb="4">
      <t>エイセイ</t>
    </rPh>
    <rPh sb="4" eb="6">
      <t>ケイヒメイサイショ</t>
    </rPh>
    <phoneticPr fontId="25"/>
  </si>
  <si>
    <r>
      <rPr>
        <b/>
        <sz val="11"/>
        <rFont val="Meiryo UI"/>
        <family val="3"/>
        <charset val="128"/>
      </rPr>
      <t>安全衛生経費</t>
    </r>
    <r>
      <rPr>
        <sz val="11"/>
        <rFont val="Meiryo UI"/>
        <family val="3"/>
        <charset val="128"/>
      </rPr>
      <t>　（労働安全衛生法等に基づく労働災害防止対策に必要な経費）</t>
    </r>
    <rPh sb="0" eb="6">
      <t>アンゼンエイセイケイヒ</t>
    </rPh>
    <rPh sb="20" eb="22">
      <t>ロウドウ</t>
    </rPh>
    <phoneticPr fontId="25"/>
  </si>
  <si>
    <t>①個別積み上げ計上分</t>
    <rPh sb="9" eb="10">
      <t>ブン</t>
    </rPh>
    <phoneticPr fontId="25"/>
  </si>
  <si>
    <t>名称</t>
    <rPh sb="0" eb="2">
      <t>メイショウ</t>
    </rPh>
    <phoneticPr fontId="25"/>
  </si>
  <si>
    <t>数量</t>
    <rPh sb="0" eb="2">
      <t>スウリョウ</t>
    </rPh>
    <phoneticPr fontId="25"/>
  </si>
  <si>
    <t>単位</t>
    <rPh sb="0" eb="2">
      <t>タンイ</t>
    </rPh>
    <phoneticPr fontId="25"/>
  </si>
  <si>
    <t>単価</t>
    <rPh sb="0" eb="2">
      <t>タンカ</t>
    </rPh>
    <phoneticPr fontId="25"/>
  </si>
  <si>
    <t>金額</t>
    <rPh sb="0" eb="2">
      <t>キンガク</t>
    </rPh>
    <phoneticPr fontId="25"/>
  </si>
  <si>
    <t>円（税抜）</t>
    <rPh sb="0" eb="1">
      <t>エン</t>
    </rPh>
    <rPh sb="2" eb="4">
      <t>ゼイヌ</t>
    </rPh>
    <phoneticPr fontId="25"/>
  </si>
  <si>
    <t>例</t>
    <rPh sb="0" eb="1">
      <t>レイ</t>
    </rPh>
    <phoneticPr fontId="25"/>
  </si>
  <si>
    <t>防塵マスク</t>
    <rPh sb="0" eb="2">
      <t>ボウジン</t>
    </rPh>
    <phoneticPr fontId="25"/>
  </si>
  <si>
    <t>枚</t>
    <rPh sb="0" eb="1">
      <t>マイ</t>
    </rPh>
    <phoneticPr fontId="25"/>
  </si>
  <si>
    <t>小計</t>
    <rPh sb="0" eb="1">
      <t>ショウ</t>
    </rPh>
    <rPh sb="1" eb="2">
      <t>ケイ</t>
    </rPh>
    <phoneticPr fontId="25"/>
  </si>
  <si>
    <t>②経費率計上分</t>
    <rPh sb="1" eb="3">
      <t>ケイヒ</t>
    </rPh>
    <rPh sb="3" eb="4">
      <t>リツ</t>
    </rPh>
    <rPh sb="4" eb="6">
      <t>ケイジョウ</t>
    </rPh>
    <rPh sb="6" eb="7">
      <t>ブン</t>
    </rPh>
    <phoneticPr fontId="25"/>
  </si>
  <si>
    <t>個別工事の見積金額の労務費※</t>
    <rPh sb="0" eb="2">
      <t>コベツ</t>
    </rPh>
    <rPh sb="2" eb="4">
      <t>コウジ</t>
    </rPh>
    <rPh sb="5" eb="7">
      <t>ミツモリ</t>
    </rPh>
    <rPh sb="7" eb="9">
      <t>キンガク</t>
    </rPh>
    <rPh sb="10" eb="13">
      <t>ロウムヒ</t>
    </rPh>
    <phoneticPr fontId="25"/>
  </si>
  <si>
    <t>安全衛生経費率</t>
    <rPh sb="0" eb="2">
      <t>アンゼン</t>
    </rPh>
    <rPh sb="2" eb="4">
      <t>エイセイ</t>
    </rPh>
    <rPh sb="4" eb="6">
      <t>ケイヒ</t>
    </rPh>
    <rPh sb="6" eb="7">
      <t>リツ</t>
    </rPh>
    <phoneticPr fontId="25"/>
  </si>
  <si>
    <t>安全衛生経費（経費率計上分）</t>
    <rPh sb="0" eb="2">
      <t>アンゼン</t>
    </rPh>
    <rPh sb="2" eb="6">
      <t>エイセイケイヒ</t>
    </rPh>
    <rPh sb="7" eb="9">
      <t>ケイヒ</t>
    </rPh>
    <rPh sb="9" eb="10">
      <t>リツ</t>
    </rPh>
    <rPh sb="10" eb="12">
      <t>ケイジョウ</t>
    </rPh>
    <rPh sb="12" eb="13">
      <t>ブン</t>
    </rPh>
    <phoneticPr fontId="25"/>
  </si>
  <si>
    <t>※①のみ、②のみ又は①＋②の合計いずれかとなります</t>
    <rPh sb="8" eb="9">
      <t>マタ</t>
    </rPh>
    <rPh sb="14" eb="16">
      <t>ゴウケイ</t>
    </rPh>
    <phoneticPr fontId="25"/>
  </si>
  <si>
    <t>合計</t>
    <rPh sb="0" eb="1">
      <t>ケイ</t>
    </rPh>
    <phoneticPr fontId="25"/>
  </si>
  <si>
    <t>※安全衛生経費は労務費等と一部重複することがあります</t>
    <phoneticPr fontId="25"/>
  </si>
  <si>
    <t>※値引き前かつ法定福利費加算前の数値です</t>
    <rPh sb="16" eb="18">
      <t>スウチ</t>
    </rPh>
    <phoneticPr fontId="25"/>
  </si>
  <si>
    <t>安全衛生経費は、元下間の安全衛生経費に関する認識のずれが生じる等により、適切な安全衛生経費の確保がなされないおそれがあります。</t>
  </si>
  <si>
    <t>このため、安全衛生経費について、建設工事の工種、工事規模、施工場所等により異なることに十分留意しつつ、必要な安全衛生経費をできる</t>
  </si>
  <si>
    <t>限り明確にする必要があります。</t>
  </si>
  <si>
    <t>なお、再下請をする場合は、再下請先分を含む安全衛生経費も計上した上で、再下請先に適切に支払うことが必要です。</t>
  </si>
  <si>
    <t>（参考）建設工事における安全衛生経費の適切な支払いに向けて（国土交通省HP）</t>
  </si>
  <si>
    <r>
      <rPr>
        <b/>
        <sz val="11"/>
        <color rgb="FFFF0000"/>
        <rFont val="Meiryo UI"/>
        <family val="3"/>
        <charset val="128"/>
      </rPr>
      <t>労働安全衛生法等に基づく労働災害防止対策に必要な経費</t>
    </r>
    <r>
      <rPr>
        <sz val="11"/>
        <rFont val="Meiryo UI"/>
        <family val="3"/>
      </rPr>
      <t>です。</t>
    </r>
    <phoneticPr fontId="2"/>
  </si>
  <si>
    <t>※安全衛生経費は労務費等と一部重複することがあります。</t>
    <phoneticPr fontId="2"/>
  </si>
  <si>
    <t>https://www.mlit.go.jp/tochi_fudousan_kensetsugyo/const/anzeneisei.html#target2</t>
  </si>
  <si>
    <r>
      <t>具体的には、</t>
    </r>
    <r>
      <rPr>
        <b/>
        <sz val="11"/>
        <rFont val="Meiryo UI"/>
        <family val="3"/>
        <charset val="128"/>
      </rPr>
      <t>見積条件提示時の「安全衛生対策項目の確認表」</t>
    </r>
    <r>
      <rPr>
        <sz val="11"/>
        <rFont val="Meiryo UI"/>
        <family val="3"/>
      </rPr>
      <t>において、「見積書で費用計上する者」（＝費用負担者）を確認した</t>
    </r>
    <phoneticPr fontId="2"/>
  </si>
  <si>
    <t>項目のうち、下請負人が当該者となる項目の積み上げとします。</t>
    <rPh sb="0" eb="2">
      <t>コウモク</t>
    </rPh>
    <phoneticPr fontId="2"/>
  </si>
  <si>
    <t>○以下行数が不足する場合は適宜行を挿入してご活用ください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</si>
  <si>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法定福利費の明細書</t>
    <rPh sb="0" eb="2">
      <t>ホウテイ</t>
    </rPh>
    <rPh sb="2" eb="5">
      <t>フクリヒメイサイショ</t>
    </rPh>
    <phoneticPr fontId="25"/>
  </si>
  <si>
    <t>労務費</t>
    <rPh sb="0" eb="3">
      <t>ロウムヒ</t>
    </rPh>
    <phoneticPr fontId="25"/>
  </si>
  <si>
    <t>料率</t>
    <rPh sb="0" eb="2">
      <t>リョウリツ</t>
    </rPh>
    <phoneticPr fontId="25"/>
  </si>
  <si>
    <t>円</t>
    <rPh sb="0" eb="1">
      <t>エン</t>
    </rPh>
    <phoneticPr fontId="25"/>
  </si>
  <si>
    <t>％</t>
    <phoneticPr fontId="25"/>
  </si>
  <si>
    <t>雇用保険料</t>
    <rPh sb="0" eb="2">
      <t>コヨウ</t>
    </rPh>
    <rPh sb="2" eb="5">
      <t>ホケンリョウ</t>
    </rPh>
    <phoneticPr fontId="25"/>
  </si>
  <si>
    <t>健康保険料</t>
    <rPh sb="0" eb="5">
      <t>ケンコウホケンリョウ</t>
    </rPh>
    <phoneticPr fontId="25"/>
  </si>
  <si>
    <t>介護保険料</t>
    <rPh sb="0" eb="2">
      <t>カイゴ</t>
    </rPh>
    <rPh sb="2" eb="5">
      <t>ホケンリョウ</t>
    </rPh>
    <phoneticPr fontId="25"/>
  </si>
  <si>
    <t>厚生年金保険料</t>
    <rPh sb="0" eb="7">
      <t>コウセイネンキンホケンリョウ</t>
    </rPh>
    <phoneticPr fontId="25"/>
  </si>
  <si>
    <t>子ども・子育て拠出金</t>
    <rPh sb="0" eb="1">
      <t>コ</t>
    </rPh>
    <rPh sb="4" eb="6">
      <t>コソダ</t>
    </rPh>
    <rPh sb="7" eb="10">
      <t>キョシュツキン</t>
    </rPh>
    <phoneticPr fontId="25"/>
  </si>
  <si>
    <t>合計</t>
    <rPh sb="0" eb="1">
      <t>ア</t>
    </rPh>
    <rPh sb="1" eb="2">
      <t>ケイ</t>
    </rPh>
    <phoneticPr fontId="25"/>
  </si>
  <si>
    <r>
      <rPr>
        <b/>
        <sz val="11"/>
        <rFont val="Meiryo UI"/>
        <family val="3"/>
        <charset val="128"/>
      </rPr>
      <t>建退共掛金</t>
    </r>
    <r>
      <rPr>
        <sz val="11"/>
        <rFont val="Meiryo UI"/>
        <family val="3"/>
        <charset val="128"/>
      </rPr>
      <t>　（建設業退職金共済制度の掛金）</t>
    </r>
    <rPh sb="0" eb="4">
      <t>ケンタイキョウカ</t>
    </rPh>
    <rPh sb="4" eb="5">
      <t>キン</t>
    </rPh>
    <phoneticPr fontId="25"/>
  </si>
  <si>
    <t>充当日数</t>
    <rPh sb="0" eb="2">
      <t>ジュウトウ</t>
    </rPh>
    <rPh sb="2" eb="4">
      <t>ニッスウ</t>
    </rPh>
    <phoneticPr fontId="25"/>
  </si>
  <si>
    <t>円/日</t>
    <rPh sb="0" eb="1">
      <t>エン</t>
    </rPh>
    <rPh sb="2" eb="3">
      <t>ニチ</t>
    </rPh>
    <phoneticPr fontId="25"/>
  </si>
  <si>
    <t>人・日</t>
    <rPh sb="0" eb="1">
      <t>ヒト</t>
    </rPh>
    <rPh sb="2" eb="3">
      <t>ニチ</t>
    </rPh>
    <phoneticPr fontId="25"/>
  </si>
  <si>
    <t>②</t>
    <phoneticPr fontId="2"/>
  </si>
  <si>
    <t>③</t>
    <phoneticPr fontId="2"/>
  </si>
  <si>
    <t>④</t>
    <phoneticPr fontId="2"/>
  </si>
  <si>
    <t>↑①</t>
    <phoneticPr fontId="2"/>
  </si>
  <si>
    <t>-</t>
  </si>
  <si>
    <t>また、上記の「労務費」は、現場の技能労働者の賃金の原資に相当する部分を指し、「建設労働者の雇用に伴う必要経費」を含まないものです。
下記に記載する「建設労働者の雇用に伴う必要経費」について、必要額を計上しない、又は請負代金からこれを値引くことは建設業法上不当行為となり得ることに留意する必要があります。</t>
    <rPh sb="3" eb="5">
      <t>ジョウキ</t>
    </rPh>
    <rPh sb="7" eb="10">
      <t>ロウムヒ</t>
    </rPh>
    <rPh sb="39" eb="44">
      <t>ケンセツロウドウシャ</t>
    </rPh>
    <rPh sb="45" eb="47">
      <t>コヨウ</t>
    </rPh>
    <rPh sb="56" eb="57">
      <t>フク</t>
    </rPh>
    <rPh sb="66" eb="68">
      <t>カキ</t>
    </rPh>
    <rPh sb="69" eb="71">
      <t>キサイ</t>
    </rPh>
    <rPh sb="74" eb="79">
      <t>ケンセツロウドウシャ</t>
    </rPh>
    <rPh sb="80" eb="82">
      <t>コヨウ</t>
    </rPh>
    <rPh sb="95" eb="98">
      <t>ヒツヨウガク</t>
    </rPh>
    <phoneticPr fontId="28"/>
  </si>
  <si>
    <t>（参考）建設労働者の雇用に伴う必要経費（労務費を除く）の合計</t>
    <rPh sb="1" eb="3">
      <t>サンコウ</t>
    </rPh>
    <phoneticPr fontId="28"/>
  </si>
  <si>
    <t>材料費</t>
  </si>
  <si>
    <t>単価</t>
    <rPh sb="0" eb="2">
      <t>タンカ</t>
    </rPh>
    <phoneticPr fontId="2"/>
  </si>
  <si>
    <t>単　　価</t>
    <rPh sb="0" eb="1">
      <t>タン</t>
    </rPh>
    <rPh sb="3" eb="4">
      <t>アタイ</t>
    </rPh>
    <phoneticPr fontId="2"/>
  </si>
  <si>
    <t>労務費</t>
  </si>
  <si>
    <t>経費他</t>
  </si>
  <si>
    <t>経費他</t>
    <rPh sb="0" eb="2">
      <t>ケイヒ</t>
    </rPh>
    <rPh sb="2" eb="3">
      <t>ホカ</t>
    </rPh>
    <phoneticPr fontId="2"/>
  </si>
  <si>
    <t>歩掛
（人日/数量）</t>
    <rPh sb="0" eb="2">
      <t>ブガカ</t>
    </rPh>
    <rPh sb="4" eb="6">
      <t>ニンニチ</t>
    </rPh>
    <rPh sb="7" eb="9">
      <t>スウリョウ</t>
    </rPh>
    <phoneticPr fontId="2"/>
  </si>
  <si>
    <t>細　　　　　目</t>
  </si>
  <si>
    <t>区分</t>
    <rPh sb="0" eb="2">
      <t>クブン</t>
    </rPh>
    <phoneticPr fontId="2"/>
  </si>
  <si>
    <t>○○○</t>
  </si>
  <si>
    <t>○○○</t>
    <phoneticPr fontId="2"/>
  </si>
  <si>
    <t>m2</t>
  </si>
  <si>
    <t>m2</t>
    <phoneticPr fontId="2"/>
  </si>
  <si>
    <t>合板</t>
    <rPh sb="0" eb="2">
      <t>ゴウバン</t>
    </rPh>
    <phoneticPr fontId="2"/>
  </si>
  <si>
    <t>桟木</t>
    <rPh sb="0" eb="2">
      <t>サンギ</t>
    </rPh>
    <phoneticPr fontId="2"/>
  </si>
  <si>
    <t>Pコン</t>
  </si>
  <si>
    <t>型枠工</t>
    <rPh sb="0" eb="2">
      <t>カタワク</t>
    </rPh>
    <rPh sb="2" eb="3">
      <t>ク</t>
    </rPh>
    <phoneticPr fontId="2"/>
  </si>
  <si>
    <t>解体工</t>
    <rPh sb="0" eb="2">
      <t>カイタイ</t>
    </rPh>
    <rPh sb="2" eb="3">
      <t>ク</t>
    </rPh>
    <phoneticPr fontId="2"/>
  </si>
  <si>
    <t>A</t>
    <phoneticPr fontId="2"/>
  </si>
  <si>
    <t>B</t>
    <phoneticPr fontId="2"/>
  </si>
  <si>
    <t>X材料</t>
    <rPh sb="1" eb="3">
      <t>ザイリョウ</t>
    </rPh>
    <phoneticPr fontId="2"/>
  </si>
  <si>
    <t>Y材料</t>
    <rPh sb="1" eb="3">
      <t>ザイリョウ</t>
    </rPh>
    <phoneticPr fontId="2"/>
  </si>
  <si>
    <t>Z材料</t>
    <rPh sb="1" eb="3">
      <t>ザイリョウ</t>
    </rPh>
    <phoneticPr fontId="2"/>
  </si>
  <si>
    <t>a工</t>
    <rPh sb="1" eb="2">
      <t>ク</t>
    </rPh>
    <phoneticPr fontId="2"/>
  </si>
  <si>
    <t>b工</t>
    <rPh sb="1" eb="2">
      <t>ク</t>
    </rPh>
    <phoneticPr fontId="2"/>
  </si>
  <si>
    <t>見積合計金額（税抜）</t>
    <rPh sb="0" eb="2">
      <t>ミツモリ</t>
    </rPh>
    <rPh sb="2" eb="4">
      <t>ゴウケイ</t>
    </rPh>
    <rPh sb="4" eb="6">
      <t>キンガク</t>
    </rPh>
    <rPh sb="7" eb="9">
      <t>ゼイヌキ</t>
    </rPh>
    <phoneticPr fontId="2"/>
  </si>
  <si>
    <t>見積合計金額（税抜）のうち、</t>
    <rPh sb="2" eb="4">
      <t>ゴウケイ</t>
    </rPh>
    <rPh sb="4" eb="6">
      <t>キンガク</t>
    </rPh>
    <phoneticPr fontId="28"/>
  </si>
  <si>
    <t>現場管理費</t>
    <rPh sb="0" eb="2">
      <t>ゲンバ</t>
    </rPh>
    <rPh sb="2" eb="5">
      <t>カンリヒ</t>
    </rPh>
    <phoneticPr fontId="2"/>
  </si>
  <si>
    <t>単価計</t>
    <rPh sb="0" eb="2">
      <t>タンカ</t>
    </rPh>
    <rPh sb="2" eb="3">
      <t>ケイ</t>
    </rPh>
    <phoneticPr fontId="2"/>
  </si>
  <si>
    <t>⑤</t>
    <phoneticPr fontId="2"/>
  </si>
  <si>
    <t>子ども・子育て支援金</t>
    <rPh sb="0" eb="1">
      <t>コ</t>
    </rPh>
    <rPh sb="4" eb="6">
      <t>コソダ</t>
    </rPh>
    <rPh sb="7" eb="10">
      <t>シエンキン</t>
    </rPh>
    <phoneticPr fontId="25"/>
  </si>
  <si>
    <r>
      <t>法定福利費　</t>
    </r>
    <r>
      <rPr>
        <sz val="8"/>
        <rFont val="Meiryo UI"/>
        <family val="3"/>
        <charset val="128"/>
      </rPr>
      <t>（現場労働者に関する雇用保険、健康保険、介護保険、厚生年金保険、子ども・子育て拠出金及び子ども・子育て支援金に係る法定の事業主負担額）</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8" eb="39">
      <t>コ</t>
    </rPh>
    <rPh sb="42" eb="44">
      <t>コソダ</t>
    </rPh>
    <rPh sb="45" eb="48">
      <t>キョシュツキン</t>
    </rPh>
    <rPh sb="48" eb="49">
      <t>オヨ</t>
    </rPh>
    <rPh sb="50" eb="51">
      <t>コ</t>
    </rPh>
    <rPh sb="54" eb="56">
      <t>コソダ</t>
    </rPh>
    <rPh sb="57" eb="60">
      <t>シエンキン</t>
    </rPh>
    <rPh sb="61" eb="62">
      <t>カカワ</t>
    </rPh>
    <rPh sb="63" eb="65">
      <t>ホウテイ</t>
    </rPh>
    <rPh sb="66" eb="69">
      <t>ジギョウヌシ</t>
    </rPh>
    <rPh sb="69" eb="71">
      <t>フタン</t>
    </rPh>
    <rPh sb="71" eb="72">
      <t>ガク</t>
    </rPh>
    <phoneticPr fontId="25"/>
  </si>
  <si>
    <t>経費他</t>
    <phoneticPr fontId="2"/>
  </si>
  <si>
    <t>合計</t>
    <rPh sb="0" eb="2">
      <t>ゴウケイ</t>
    </rPh>
    <phoneticPr fontId="2"/>
  </si>
  <si>
    <t>【参考】2026年度大阪府・協会けんぽ</t>
    <rPh sb="1" eb="3">
      <t>サンコウ</t>
    </rPh>
    <rPh sb="8" eb="10">
      <t>ネンド</t>
    </rPh>
    <rPh sb="10" eb="13">
      <t>オオサカフ</t>
    </rPh>
    <rPh sb="14" eb="16">
      <t>キョウカイ</t>
    </rPh>
    <phoneticPr fontId="2"/>
  </si>
  <si>
    <t>〇〇道路　新設工事</t>
    <rPh sb="2" eb="4">
      <t>ドウロ</t>
    </rPh>
    <rPh sb="5" eb="7">
      <t>シンセツ</t>
    </rPh>
    <rPh sb="7" eb="9">
      <t>コウジ</t>
    </rPh>
    <phoneticPr fontId="2"/>
  </si>
  <si>
    <t>大阪市〇〇区〇〇町〇丁目〇番〇〇号</t>
    <rPh sb="0" eb="3">
      <t>オオサカシ</t>
    </rPh>
    <rPh sb="5" eb="6">
      <t>ク</t>
    </rPh>
    <rPh sb="8" eb="9">
      <t>マチ</t>
    </rPh>
    <rPh sb="10" eb="12">
      <t>チョウメ</t>
    </rPh>
    <rPh sb="13" eb="14">
      <t>バン</t>
    </rPh>
    <rPh sb="16" eb="17">
      <t>ゴウ</t>
    </rPh>
    <phoneticPr fontId="2"/>
  </si>
  <si>
    <t>〇〇建設株式会社</t>
    <rPh sb="2" eb="4">
      <t>ケンセツ</t>
    </rPh>
    <rPh sb="4" eb="6">
      <t>カブシキ</t>
    </rPh>
    <rPh sb="6" eb="8">
      <t>カイシャ</t>
    </rPh>
    <phoneticPr fontId="2"/>
  </si>
  <si>
    <t>代表取締役　〇〇〇〇</t>
    <rPh sb="0" eb="5">
      <t>ダイヒョウトリシマリヤク</t>
    </rPh>
    <phoneticPr fontId="2"/>
  </si>
  <si>
    <t>該当する□を■にしてください</t>
    <rPh sb="0" eb="2">
      <t>ガイトウ</t>
    </rPh>
    <phoneticPr fontId="2"/>
  </si>
  <si>
    <t>に入力</t>
    <rPh sb="1" eb="3">
      <t>ニュウリョク</t>
    </rPh>
    <phoneticPr fontId="2"/>
  </si>
  <si>
    <t>注意事項</t>
    <rPh sb="0" eb="2">
      <t>チュウイ</t>
    </rPh>
    <rPh sb="2" eb="4">
      <t>ジコウ</t>
    </rPh>
    <phoneticPr fontId="2"/>
  </si>
  <si>
    <t>１．本通知書は、建設業法施行規則第13条の14第2項に規定する事象が発生するおそれがあると</t>
    <phoneticPr fontId="2"/>
  </si>
  <si>
    <t>　　認めるときに提出するものであり、当該事象の発生するおそれが認められない場合は、</t>
    <phoneticPr fontId="2"/>
  </si>
  <si>
    <t>所在地</t>
    <rPh sb="0" eb="3">
      <t>ショザイチ</t>
    </rPh>
    <phoneticPr fontId="2"/>
  </si>
  <si>
    <t>　　提出する必要はありません。</t>
    <rPh sb="6" eb="8">
      <t>ヒツヨウ</t>
    </rPh>
    <phoneticPr fontId="2"/>
  </si>
  <si>
    <t>名称</t>
    <rPh sb="0" eb="2">
      <t>メイショウ</t>
    </rPh>
    <phoneticPr fontId="2"/>
  </si>
  <si>
    <t>代表者職氏名</t>
    <rPh sb="0" eb="3">
      <t>ダイヒョウシャ</t>
    </rPh>
    <rPh sb="3" eb="4">
      <t>ショク</t>
    </rPh>
    <rPh sb="4" eb="6">
      <t>シメイ</t>
    </rPh>
    <phoneticPr fontId="2"/>
  </si>
  <si>
    <t>２．本通知書を提出する場合は、見積書提出と同時に提出してください。</t>
    <rPh sb="15" eb="18">
      <t>ミツモリショ</t>
    </rPh>
    <rPh sb="18" eb="20">
      <t>テイシュツ</t>
    </rPh>
    <rPh sb="21" eb="23">
      <t>ドウジ</t>
    </rPh>
    <rPh sb="24" eb="26">
      <t>テイシュツ</t>
    </rPh>
    <phoneticPr fontId="2"/>
  </si>
  <si>
    <t>３．「上記事象の状況の把握のため必要な情報の入手先」欄においては、受注予定者の通常の</t>
    <phoneticPr fontId="2"/>
  </si>
  <si>
    <t>通　　知　　書</t>
    <rPh sb="0" eb="1">
      <t>トオリ</t>
    </rPh>
    <rPh sb="3" eb="4">
      <t>チ</t>
    </rPh>
    <rPh sb="6" eb="7">
      <t>ショ</t>
    </rPh>
    <phoneticPr fontId="2"/>
  </si>
  <si>
    <t>　　事業活動において把握でき、メディア記事、資材業者の記者発表あるいは公的主体や業界</t>
    <phoneticPr fontId="2"/>
  </si>
  <si>
    <t>　　団体などにより作成・更新された一定の客観性を有する統計資料等に裏付けられた情報を</t>
    <phoneticPr fontId="2"/>
  </si>
  <si>
    <t>　　記載してください。</t>
    <rPh sb="2" eb="4">
      <t>キサイ</t>
    </rPh>
    <phoneticPr fontId="2"/>
  </si>
  <si>
    <t>以下のとおり、建設業法第20条の2第2項に基づき、発生するおそれがあると認める工期又は請負代金の額に影響を及ぼす事象</t>
    <rPh sb="0" eb="2">
      <t>イカ</t>
    </rPh>
    <rPh sb="7" eb="10">
      <t>ケンセツギョウ</t>
    </rPh>
    <rPh sb="10" eb="11">
      <t>ホウ</t>
    </rPh>
    <rPh sb="11" eb="12">
      <t>ダイ</t>
    </rPh>
    <rPh sb="14" eb="15">
      <t>ジョウ</t>
    </rPh>
    <rPh sb="17" eb="18">
      <t>ダイ</t>
    </rPh>
    <rPh sb="19" eb="20">
      <t>コウ</t>
    </rPh>
    <rPh sb="21" eb="22">
      <t>モト</t>
    </rPh>
    <rPh sb="25" eb="27">
      <t>ハッセイ</t>
    </rPh>
    <rPh sb="36" eb="37">
      <t>ミト</t>
    </rPh>
    <rPh sb="39" eb="41">
      <t>コウキ</t>
    </rPh>
    <rPh sb="41" eb="42">
      <t>マタ</t>
    </rPh>
    <rPh sb="43" eb="45">
      <t>ウケオイ</t>
    </rPh>
    <rPh sb="45" eb="47">
      <t>ダイキン</t>
    </rPh>
    <rPh sb="48" eb="49">
      <t>ガク</t>
    </rPh>
    <rPh sb="50" eb="52">
      <t>エイキョウ</t>
    </rPh>
    <rPh sb="53" eb="54">
      <t>オヨ</t>
    </rPh>
    <rPh sb="56" eb="58">
      <t>ジショウ</t>
    </rPh>
    <phoneticPr fontId="2"/>
  </si>
  <si>
    <t>　　（資材業者の口頭のみによる情報など、真偽を確認することが困難である情報は除かれる</t>
    <phoneticPr fontId="2"/>
  </si>
  <si>
    <t>に関する情報を通知します。</t>
    <phoneticPr fontId="2"/>
  </si>
  <si>
    <t>　　　ことに注意してください。）</t>
    <rPh sb="6" eb="8">
      <t>チュウイ</t>
    </rPh>
    <phoneticPr fontId="2"/>
  </si>
  <si>
    <t>４．本通知書により通知した事象が契約締結後に顕在化した場合は、建設業法第20条の2第3項に</t>
    <phoneticPr fontId="2"/>
  </si>
  <si>
    <t>　　より、請負契約の変更についての協議を貴社から当社に対して申し出ることができますが、</t>
    <rPh sb="20" eb="22">
      <t>キシャ</t>
    </rPh>
    <rPh sb="24" eb="26">
      <t>トウシャ</t>
    </rPh>
    <phoneticPr fontId="2"/>
  </si>
  <si>
    <t>　　当該協議については、本件工事の契約約款等に基づき対応を行います。</t>
    <rPh sb="17" eb="19">
      <t>ケイヤク</t>
    </rPh>
    <rPh sb="19" eb="21">
      <t>ヤッカン</t>
    </rPh>
    <rPh sb="29" eb="30">
      <t>オコナ</t>
    </rPh>
    <phoneticPr fontId="2"/>
  </si>
  <si>
    <t>□</t>
  </si>
  <si>
    <t>主要な資機材の供給の不足若しくは遅延又は資機材の価格の高騰（建設業法施行規則第13条の14第2項第1号）</t>
    <rPh sb="0" eb="2">
      <t>シュヨウ</t>
    </rPh>
    <rPh sb="3" eb="6">
      <t>シキザイ</t>
    </rPh>
    <rPh sb="7" eb="9">
      <t>キョウキュウ</t>
    </rPh>
    <rPh sb="10" eb="12">
      <t>フソク</t>
    </rPh>
    <rPh sb="12" eb="13">
      <t>モ</t>
    </rPh>
    <rPh sb="16" eb="18">
      <t>チエン</t>
    </rPh>
    <rPh sb="18" eb="19">
      <t>マタ</t>
    </rPh>
    <rPh sb="20" eb="23">
      <t>シキザイ</t>
    </rPh>
    <rPh sb="24" eb="26">
      <t>カカク</t>
    </rPh>
    <rPh sb="27" eb="29">
      <t>コウトウ</t>
    </rPh>
    <rPh sb="30" eb="33">
      <t>ケンセツギョウ</t>
    </rPh>
    <rPh sb="33" eb="34">
      <t>ホウ</t>
    </rPh>
    <rPh sb="34" eb="36">
      <t>セコウ</t>
    </rPh>
    <rPh sb="36" eb="38">
      <t>キソク</t>
    </rPh>
    <rPh sb="38" eb="39">
      <t>ダイ</t>
    </rPh>
    <rPh sb="41" eb="42">
      <t>ジョウ</t>
    </rPh>
    <rPh sb="45" eb="46">
      <t>ダイ</t>
    </rPh>
    <rPh sb="47" eb="48">
      <t>コウ</t>
    </rPh>
    <rPh sb="48" eb="49">
      <t>ダイ</t>
    </rPh>
    <rPh sb="50" eb="51">
      <t>ゴウ</t>
    </rPh>
    <phoneticPr fontId="2"/>
  </si>
  <si>
    <t>５．本通知書を提出していない場合であっても、本件工事の契約約款に基づき、請負契約の</t>
    <rPh sb="27" eb="29">
      <t>ケイヤク</t>
    </rPh>
    <rPh sb="29" eb="31">
      <t>ヤッカン</t>
    </rPh>
    <phoneticPr fontId="2"/>
  </si>
  <si>
    <t>発生するおそれのある事象</t>
    <rPh sb="0" eb="2">
      <t>ハッセイ</t>
    </rPh>
    <rPh sb="10" eb="12">
      <t>ジショウ</t>
    </rPh>
    <phoneticPr fontId="2"/>
  </si>
  <si>
    <t>　　変更について協議を申し出ることができます。</t>
    <phoneticPr fontId="2"/>
  </si>
  <si>
    <t>上記事象の状況の把握のため必要な情報の入手先</t>
    <rPh sb="0" eb="2">
      <t>ジョウキ</t>
    </rPh>
    <rPh sb="2" eb="4">
      <t>ジショウ</t>
    </rPh>
    <rPh sb="5" eb="7">
      <t>ジョウキョウ</t>
    </rPh>
    <rPh sb="8" eb="10">
      <t>ハアク</t>
    </rPh>
    <rPh sb="13" eb="15">
      <t>ヒツヨウ</t>
    </rPh>
    <rPh sb="16" eb="18">
      <t>ジョウホウ</t>
    </rPh>
    <rPh sb="19" eb="21">
      <t>ニュウシュ</t>
    </rPh>
    <rPh sb="21" eb="22">
      <t>サキ</t>
    </rPh>
    <phoneticPr fontId="2"/>
  </si>
  <si>
    <t>特定の建設工事の種類における労務の供給の不足又は価格の高騰（建設業法施行規則第13条の14第2項第2号）</t>
    <rPh sb="0" eb="2">
      <t>トクテイ</t>
    </rPh>
    <rPh sb="3" eb="5">
      <t>ケンセツ</t>
    </rPh>
    <rPh sb="5" eb="7">
      <t>コウジ</t>
    </rPh>
    <rPh sb="8" eb="10">
      <t>シュルイ</t>
    </rPh>
    <rPh sb="14" eb="16">
      <t>ロウム</t>
    </rPh>
    <rPh sb="17" eb="19">
      <t>キョウキュウ</t>
    </rPh>
    <rPh sb="20" eb="22">
      <t>フソク</t>
    </rPh>
    <rPh sb="22" eb="23">
      <t>マタ</t>
    </rPh>
    <rPh sb="24" eb="26">
      <t>カカク</t>
    </rPh>
    <rPh sb="27" eb="29">
      <t>コウトウ</t>
    </rPh>
    <phoneticPr fontId="2"/>
  </si>
  <si>
    <t>その他連絡事項（上記のほか工期又は請負代金の額に影響を与えることが想定される情報等）</t>
    <rPh sb="2" eb="3">
      <t>タ</t>
    </rPh>
    <rPh sb="3" eb="5">
      <t>レンラク</t>
    </rPh>
    <rPh sb="5" eb="7">
      <t>ジコウ</t>
    </rPh>
    <rPh sb="8" eb="10">
      <t>ジョウキ</t>
    </rPh>
    <rPh sb="13" eb="15">
      <t>コウキ</t>
    </rPh>
    <rPh sb="15" eb="16">
      <t>マタ</t>
    </rPh>
    <rPh sb="17" eb="19">
      <t>ウケオイ</t>
    </rPh>
    <rPh sb="19" eb="21">
      <t>ダイキン</t>
    </rPh>
    <rPh sb="22" eb="23">
      <t>ガク</t>
    </rPh>
    <rPh sb="24" eb="26">
      <t>エイキョウ</t>
    </rPh>
    <rPh sb="27" eb="28">
      <t>アタ</t>
    </rPh>
    <rPh sb="33" eb="35">
      <t>ソウテイ</t>
    </rPh>
    <rPh sb="38" eb="40">
      <t>ジョウホウ</t>
    </rPh>
    <rPh sb="40" eb="41">
      <t>トウ</t>
    </rPh>
    <phoneticPr fontId="2"/>
  </si>
  <si>
    <t>大阪市○○区○○○○○○</t>
    <rPh sb="0" eb="3">
      <t>オオサカシ</t>
    </rPh>
    <rPh sb="5" eb="6">
      <t>ク</t>
    </rPh>
    <phoneticPr fontId="2"/>
  </si>
  <si>
    <t>○○○○株式会社</t>
    <rPh sb="4" eb="6">
      <t>カブシキ</t>
    </rPh>
    <rPh sb="6" eb="8">
      <t>カイシャ</t>
    </rPh>
    <phoneticPr fontId="2"/>
  </si>
  <si>
    <t>代表取締役　○○○○</t>
    <rPh sb="0" eb="2">
      <t>ダイヒョウ</t>
    </rPh>
    <rPh sb="2" eb="5">
      <t>トリシマリヤク</t>
    </rPh>
    <phoneticPr fontId="2"/>
  </si>
  <si>
    <t>■</t>
  </si>
  <si>
    <t>国際的な石炭価格上昇に伴うコンクリート価格の高騰</t>
    <rPh sb="0" eb="2">
      <t>コクサイ</t>
    </rPh>
    <rPh sb="2" eb="3">
      <t>テキ</t>
    </rPh>
    <rPh sb="4" eb="6">
      <t>セキタン</t>
    </rPh>
    <rPh sb="6" eb="8">
      <t>カカク</t>
    </rPh>
    <rPh sb="8" eb="10">
      <t>ジョウショウ</t>
    </rPh>
    <rPh sb="11" eb="12">
      <t>トモナ</t>
    </rPh>
    <rPh sb="19" eb="21">
      <t>カカク</t>
    </rPh>
    <rPh sb="22" eb="24">
      <t>コウトウ</t>
    </rPh>
    <phoneticPr fontId="2"/>
  </si>
  <si>
    <t>　https://www.○○○○.jp/index</t>
    <phoneticPr fontId="2"/>
  </si>
  <si>
    <t>○○地震の復旧工事の本格化による交通誘導員の不足</t>
    <rPh sb="2" eb="4">
      <t>ジシン</t>
    </rPh>
    <rPh sb="5" eb="7">
      <t>フッキュウ</t>
    </rPh>
    <rPh sb="7" eb="9">
      <t>コウジ</t>
    </rPh>
    <rPh sb="10" eb="13">
      <t>ホンカクカ</t>
    </rPh>
    <rPh sb="16" eb="18">
      <t>コウツウ</t>
    </rPh>
    <rPh sb="18" eb="21">
      <t>ユウドウイン</t>
    </rPh>
    <rPh sb="22" eb="24">
      <t>フソク</t>
    </rPh>
    <phoneticPr fontId="2"/>
  </si>
  <si>
    <t>　別添のPDFを参照</t>
    <rPh sb="1" eb="3">
      <t>ベッテン</t>
    </rPh>
    <rPh sb="8" eb="10">
      <t>サンショウ</t>
    </rPh>
    <phoneticPr fontId="2"/>
  </si>
  <si>
    <t>株式会社ナカバヤシ</t>
    <rPh sb="0" eb="2">
      <t>カブシキ</t>
    </rPh>
    <rPh sb="2" eb="4">
      <t>カイシャ</t>
    </rPh>
    <phoneticPr fontId="2"/>
  </si>
  <si>
    <t>ナカバヤシにて負担</t>
    <rPh sb="7" eb="9">
      <t>フタン</t>
    </rPh>
    <phoneticPr fontId="2"/>
  </si>
  <si>
    <t>株式会社ナカバヤシ　御中</t>
    <rPh sb="0" eb="2">
      <t>カブシキ</t>
    </rPh>
    <rPh sb="2" eb="4">
      <t>カイシャ</t>
    </rPh>
    <rPh sb="10" eb="12">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</si>
</sst>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0.0;&quot;▲ &quot;#,##0.0"/>
    <numFmt numFmtId="178" formatCode="#,##0_);[Red]\(#,##0\)"/>
    <numFmt numFmtId="179" formatCode="&quot;金&quot;#,##0&quot;円也&quot;"/>
    <numFmt numFmtId="180" formatCode="0.0%"/>
    <numFmt numFmtId="181" formatCode="#,##0.00000;&quot;▲ &quot;#,##0.00000"/>
    <numFmt numFmtId="182" formatCode="0.000%"/>
  </numFmts>
  <fonts count="58">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1"/>
      <name val="Meiryo UI"/>
      <family val="3"/>
    </font>
    <font>
      <sz val="10"/>
      <name val="Meiryo UI"/>
      <family val="3"/>
    </font>
    <font>
      <sz val="6"/>
      <name val="ＭＳ Ｐゴシック"/>
      <family val="2"/>
      <charset val="128"/>
      <scheme val="minor"/>
    </font>
    <font>
      <sz val="11"/>
      <name val="Meiryo UI"/>
      <family val="3"/>
      <charset val="128"/>
    </font>
    <font>
      <sz val="12"/>
      <name val="Meiryo UI"/>
      <family val="3"/>
      <charset val="128"/>
    </font>
    <font>
      <sz val="6"/>
      <name val="ＭＳ Ｐゴシック"/>
      <family val="3"/>
      <charset val="128"/>
      <scheme val="minor"/>
    </font>
    <font>
      <b/>
      <sz val="12"/>
      <name val="Meiryo UI"/>
      <family val="3"/>
      <charset val="128"/>
    </font>
    <font>
      <b/>
      <sz val="14"/>
      <name val="Meiryo UI"/>
      <family val="3"/>
      <charset val="128"/>
    </font>
    <font>
      <b/>
      <sz val="11"/>
      <name val="Meiryo UI"/>
      <family val="3"/>
      <charset val="128"/>
    </font>
    <font>
      <sz val="10"/>
      <name val="Meiryo UI"/>
      <family val="3"/>
      <charset val="128"/>
    </font>
    <font>
      <sz val="11"/>
      <color rgb="FFFF0000"/>
      <name val="Meiryo UI"/>
      <family val="3"/>
      <charset val="128"/>
    </font>
    <font>
      <b/>
      <sz val="11"/>
      <color rgb="FFFF0000"/>
      <name val="Meiryo UI"/>
      <family val="3"/>
      <charset val="128"/>
    </font>
    <font>
      <b/>
      <sz val="11"/>
      <color theme="4"/>
      <name val="Meiryo UI"/>
      <family val="3"/>
      <charset val="128"/>
    </font>
    <font>
      <u/>
      <sz val="11"/>
      <color theme="10"/>
      <name val="ＭＳ Ｐゴシック"/>
      <family val="3"/>
      <charset val="128"/>
    </font>
    <font>
      <u/>
      <sz val="10"/>
      <color theme="10"/>
      <name val="Meiryo UI"/>
      <family val="3"/>
      <charset val="128"/>
    </font>
    <font>
      <sz val="18"/>
      <name val="Meiryo UI"/>
      <family val="3"/>
      <charset val="128"/>
    </font>
    <font>
      <u/>
      <sz val="18"/>
      <name val="Meiryo UI"/>
      <family val="3"/>
      <charset val="128"/>
    </font>
    <font>
      <b/>
      <sz val="18"/>
      <name val="Meiryo UI"/>
      <family val="3"/>
      <charset val="128"/>
    </font>
    <font>
      <sz val="14"/>
      <name val="Meiryo UI"/>
      <family val="3"/>
      <charset val="128"/>
    </font>
    <font>
      <sz val="18"/>
      <color rgb="FF00B0F0"/>
      <name val="Meiryo UI"/>
      <family val="3"/>
      <charset val="128"/>
    </font>
    <font>
      <sz val="9"/>
      <color rgb="FF000000"/>
      <name val="Meiryo UI"/>
      <family val="3"/>
      <charset val="128"/>
    </font>
    <font>
      <sz val="9"/>
      <name val="Meiryo UI"/>
      <family val="3"/>
      <charset val="128"/>
    </font>
    <font>
      <sz val="11"/>
      <color theme="1"/>
      <name val="ＭＳ Ｐゴシック"/>
      <family val="2"/>
      <scheme val="minor"/>
    </font>
    <font>
      <sz val="11"/>
      <color theme="0"/>
      <name val="Meiryo UI"/>
      <family val="3"/>
      <charset val="128"/>
    </font>
    <font>
      <sz val="18"/>
      <name val="Meiryo UI"/>
      <family val="3"/>
    </font>
    <font>
      <b/>
      <sz val="11"/>
      <name val="Meiryo UI"/>
      <family val="3"/>
    </font>
    <font>
      <sz val="8"/>
      <name val="Meiryo UI"/>
      <family val="3"/>
      <charset val="128"/>
    </font>
    <font>
      <sz val="6"/>
      <name val="Meiryo UI"/>
      <family val="3"/>
      <charset val="128"/>
    </font>
    <font>
      <sz val="6"/>
      <name val="ＭＳ 明朝"/>
      <family val="1"/>
      <charset val="128"/>
    </font>
    <font>
      <sz val="9"/>
      <color rgb="FFFF0000"/>
      <name val="Meiryo UI"/>
      <family val="3"/>
      <charset val="128"/>
    </font>
    <font>
      <sz val="11"/>
      <color rgb="FFFF0000"/>
      <name val="Meiryo UI"/>
      <family val="3"/>
    </font>
    <font>
      <b/>
      <sz val="9"/>
      <color indexed="81"/>
      <name val="Meiryo UI"/>
      <family val="3"/>
      <charset val="128"/>
    </font>
    <font>
      <b/>
      <sz val="9"/>
      <color indexed="81"/>
      <name val="MS P ゴシック"/>
      <family val="3"/>
      <charset val="128"/>
    </font>
    <font>
      <sz val="9"/>
      <color indexed="81"/>
      <name val="MS P ゴシック"/>
      <family val="3"/>
      <charset val="128"/>
    </font>
    <font>
      <b/>
      <sz val="11"/>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5"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double">
        <color indexed="64"/>
      </top>
      <bottom/>
      <diagonal/>
    </border>
  </borders>
  <cellStyleXfs count="5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1" fillId="0" borderId="0" applyFont="0" applyFill="0" applyBorder="0" applyAlignment="0" applyProtection="0"/>
    <xf numFmtId="0" fontId="20" fillId="7" borderId="4" applyNumberFormat="0" applyAlignment="0" applyProtection="0">
      <alignment vertical="center"/>
    </xf>
    <xf numFmtId="0" fontId="21" fillId="4" borderId="0" applyNumberFormat="0" applyBorder="0" applyAlignment="0" applyProtection="0">
      <alignment vertical="center"/>
    </xf>
    <xf numFmtId="0" fontId="4" fillId="0" borderId="0"/>
    <xf numFmtId="38" fontId="4" fillId="0" borderId="0" applyFont="0" applyFill="0" applyBorder="0" applyAlignment="0" applyProtection="0"/>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36" fillId="0" borderId="0" applyNumberFormat="0" applyFill="0" applyBorder="0" applyAlignment="0" applyProtection="0"/>
    <xf numFmtId="9" fontId="45" fillId="0" borderId="0" applyFont="0" applyFill="0" applyBorder="0" applyAlignment="0" applyProtection="0">
      <alignment vertical="center"/>
    </xf>
    <xf numFmtId="0" fontId="45" fillId="0" borderId="0"/>
    <xf numFmtId="38" fontId="45" fillId="0" borderId="0" applyFont="0" applyFill="0" applyBorder="0" applyAlignment="0" applyProtection="0">
      <alignment vertical="center"/>
    </xf>
  </cellStyleXfs>
  <cellXfs count="262">
    <xf numFmtId="0" fontId="0" fillId="0" borderId="0" xfId="0"/>
    <xf numFmtId="0" fontId="23" fillId="24" borderId="0" xfId="47" applyFont="1" applyFill="1">
      <alignment vertical="center"/>
    </xf>
    <xf numFmtId="0" fontId="24" fillId="24" borderId="0" xfId="47" applyFont="1" applyFill="1">
      <alignment vertical="center"/>
    </xf>
    <xf numFmtId="0" fontId="26" fillId="25" borderId="16" xfId="47" applyFont="1" applyFill="1" applyBorder="1">
      <alignment vertical="center"/>
    </xf>
    <xf numFmtId="0" fontId="26" fillId="24" borderId="0" xfId="47" applyFont="1" applyFill="1">
      <alignment vertical="center"/>
    </xf>
    <xf numFmtId="0" fontId="27" fillId="24" borderId="34" xfId="47" applyFont="1" applyFill="1" applyBorder="1">
      <alignment vertical="center"/>
    </xf>
    <xf numFmtId="0" fontId="26" fillId="24" borderId="22" xfId="47" applyFont="1" applyFill="1" applyBorder="1">
      <alignment vertical="center"/>
    </xf>
    <xf numFmtId="0" fontId="29" fillId="24" borderId="35" xfId="47" applyFont="1" applyFill="1" applyBorder="1" applyAlignment="1">
      <alignment horizontal="center"/>
    </xf>
    <xf numFmtId="0" fontId="29" fillId="24" borderId="36" xfId="47" applyFont="1" applyFill="1" applyBorder="1">
      <alignment vertical="center"/>
    </xf>
    <xf numFmtId="0" fontId="26" fillId="24" borderId="37" xfId="47" applyFont="1" applyFill="1" applyBorder="1">
      <alignment vertical="center"/>
    </xf>
    <xf numFmtId="0" fontId="26" fillId="24" borderId="36" xfId="47" applyFont="1" applyFill="1" applyBorder="1" applyAlignment="1"/>
    <xf numFmtId="0" fontId="30" fillId="24" borderId="0" xfId="47" applyFont="1" applyFill="1" applyAlignment="1">
      <alignment horizontal="center"/>
    </xf>
    <xf numFmtId="0" fontId="30" fillId="24" borderId="0" xfId="47" applyFont="1" applyFill="1" applyAlignment="1"/>
    <xf numFmtId="0" fontId="26" fillId="24" borderId="0" xfId="47" applyFont="1" applyFill="1" applyAlignment="1"/>
    <xf numFmtId="0" fontId="30" fillId="24" borderId="37" xfId="47" applyFont="1" applyFill="1" applyBorder="1" applyAlignment="1"/>
    <xf numFmtId="0" fontId="26" fillId="24" borderId="0" xfId="47" applyFont="1" applyFill="1" applyAlignment="1">
      <alignment horizontal="left"/>
    </xf>
    <xf numFmtId="0" fontId="26" fillId="24" borderId="36" xfId="47" applyFont="1" applyFill="1" applyBorder="1">
      <alignment vertical="center"/>
    </xf>
    <xf numFmtId="0" fontId="31" fillId="24" borderId="0" xfId="47" applyFont="1" applyFill="1" applyAlignment="1">
      <alignment horizontal="left" vertical="top"/>
    </xf>
    <xf numFmtId="0" fontId="26" fillId="24" borderId="16" xfId="47" applyFont="1" applyFill="1" applyBorder="1" applyAlignment="1">
      <alignment horizontal="center"/>
    </xf>
    <xf numFmtId="0" fontId="26" fillId="24" borderId="39" xfId="47" applyFont="1" applyFill="1" applyBorder="1" applyAlignment="1">
      <alignment horizontal="center"/>
    </xf>
    <xf numFmtId="0" fontId="26" fillId="24" borderId="36" xfId="47" applyFont="1" applyFill="1" applyBorder="1" applyAlignment="1">
      <alignment horizontal="center" vertical="center"/>
    </xf>
    <xf numFmtId="0" fontId="26" fillId="25" borderId="26" xfId="47" applyFont="1" applyFill="1" applyBorder="1">
      <alignment vertical="center"/>
    </xf>
    <xf numFmtId="38" fontId="26" fillId="24" borderId="41" xfId="48" applyFont="1" applyFill="1" applyBorder="1" applyAlignment="1">
      <alignment vertical="center"/>
    </xf>
    <xf numFmtId="38" fontId="26" fillId="24" borderId="41" xfId="48" applyFont="1" applyFill="1" applyBorder="1" applyAlignment="1">
      <alignment horizontal="center" vertical="center"/>
    </xf>
    <xf numFmtId="38" fontId="26" fillId="24" borderId="16" xfId="48" applyFont="1" applyFill="1" applyBorder="1" applyAlignment="1">
      <alignment horizontal="right" vertical="center"/>
    </xf>
    <xf numFmtId="0" fontId="26" fillId="24" borderId="0" xfId="47" applyFont="1" applyFill="1" applyAlignment="1">
      <alignment horizontal="right" vertical="top"/>
    </xf>
    <xf numFmtId="38" fontId="26" fillId="24" borderId="41" xfId="48" applyFont="1" applyFill="1" applyBorder="1" applyAlignment="1">
      <alignment horizontal="right" vertical="center"/>
    </xf>
    <xf numFmtId="0" fontId="26" fillId="24" borderId="0" xfId="47" applyFont="1" applyFill="1" applyAlignment="1">
      <alignment horizontal="center" vertical="top"/>
    </xf>
    <xf numFmtId="38" fontId="26" fillId="24" borderId="0" xfId="48" applyFont="1" applyFill="1" applyAlignment="1">
      <alignment horizontal="center" vertical="center"/>
    </xf>
    <xf numFmtId="0" fontId="31" fillId="24" borderId="0" xfId="47" applyFont="1" applyFill="1">
      <alignment vertical="center"/>
    </xf>
    <xf numFmtId="0" fontId="26" fillId="24" borderId="23" xfId="47" applyFont="1" applyFill="1" applyBorder="1">
      <alignment vertical="center"/>
    </xf>
    <xf numFmtId="38" fontId="26" fillId="24" borderId="0" xfId="48" applyFont="1" applyFill="1" applyAlignment="1">
      <alignment horizontal="right" vertical="center"/>
    </xf>
    <xf numFmtId="0" fontId="26" fillId="24" borderId="0" xfId="47" applyFont="1" applyFill="1" applyAlignment="1">
      <alignment vertical="center" wrapText="1"/>
    </xf>
    <xf numFmtId="0" fontId="26" fillId="24" borderId="26" xfId="47" applyFont="1" applyFill="1" applyBorder="1">
      <alignment vertical="center"/>
    </xf>
    <xf numFmtId="0" fontId="26" fillId="24" borderId="10" xfId="47" applyFont="1" applyFill="1" applyBorder="1">
      <alignment vertical="center"/>
    </xf>
    <xf numFmtId="0" fontId="26" fillId="24" borderId="25" xfId="47" applyFont="1" applyFill="1" applyBorder="1">
      <alignment vertical="center"/>
    </xf>
    <xf numFmtId="38" fontId="26" fillId="25" borderId="16" xfId="48" applyFont="1" applyFill="1" applyBorder="1" applyAlignment="1">
      <alignment vertical="center"/>
    </xf>
    <xf numFmtId="0" fontId="35" fillId="24" borderId="0" xfId="47" applyFont="1" applyFill="1" applyAlignment="1"/>
    <xf numFmtId="0" fontId="37" fillId="24" borderId="0" xfId="50" applyFont="1" applyFill="1" applyAlignment="1">
      <alignment vertical="center"/>
    </xf>
    <xf numFmtId="0" fontId="26" fillId="0" borderId="0" xfId="0" applyFont="1"/>
    <xf numFmtId="0" fontId="38" fillId="0" borderId="0" xfId="0" applyFont="1" applyAlignment="1">
      <alignment horizontal="center"/>
    </xf>
    <xf numFmtId="0" fontId="26" fillId="0" borderId="0" xfId="0" applyFont="1" applyAlignment="1">
      <alignment horizontal="centerContinuous"/>
    </xf>
    <xf numFmtId="0" fontId="39" fillId="0" borderId="0" xfId="0" applyFont="1" applyAlignment="1">
      <alignment horizontal="center"/>
    </xf>
    <xf numFmtId="0" fontId="40" fillId="0" borderId="0" xfId="0" applyFont="1" applyAlignment="1">
      <alignment horizontal="centerContinuous"/>
    </xf>
    <xf numFmtId="0" fontId="38" fillId="0" borderId="0" xfId="0" applyFont="1" applyAlignment="1">
      <alignment horizontal="centerContinuous"/>
    </xf>
    <xf numFmtId="0" fontId="26" fillId="0" borderId="0" xfId="0" applyFont="1" applyAlignment="1">
      <alignment horizontal="right"/>
    </xf>
    <xf numFmtId="0" fontId="41" fillId="0" borderId="0" xfId="0" applyFont="1"/>
    <xf numFmtId="0" fontId="41" fillId="0" borderId="10" xfId="0" applyFont="1" applyBorder="1" applyAlignment="1">
      <alignment horizontal="centerContinuous"/>
    </xf>
    <xf numFmtId="0" fontId="41" fillId="0" borderId="0" xfId="0" applyFont="1" applyAlignment="1">
      <alignment horizontal="centerContinuous"/>
    </xf>
    <xf numFmtId="0" fontId="26" fillId="0" borderId="15" xfId="0" applyFont="1" applyBorder="1"/>
    <xf numFmtId="0" fontId="41" fillId="0" borderId="11" xfId="0" applyFont="1" applyBorder="1"/>
    <xf numFmtId="0" fontId="32" fillId="0" borderId="28" xfId="0" applyFont="1" applyBorder="1" applyAlignment="1">
      <alignment horizontal="right" vertical="center" indent="1"/>
    </xf>
    <xf numFmtId="0" fontId="26" fillId="0" borderId="12" xfId="0" applyFont="1" applyBorder="1"/>
    <xf numFmtId="0" fontId="32" fillId="0" borderId="29" xfId="0" applyFont="1" applyBorder="1" applyAlignment="1">
      <alignment horizontal="right" vertical="center" indent="1"/>
    </xf>
    <xf numFmtId="0" fontId="26" fillId="0" borderId="0" xfId="0" applyFont="1" applyAlignment="1">
      <alignment horizontal="center"/>
    </xf>
    <xf numFmtId="0" fontId="26" fillId="0" borderId="0" xfId="0" applyFont="1" applyAlignment="1">
      <alignment shrinkToFit="1"/>
    </xf>
    <xf numFmtId="0" fontId="26" fillId="0" borderId="13" xfId="0" applyFont="1" applyBorder="1"/>
    <xf numFmtId="0" fontId="26" fillId="0" borderId="14" xfId="0" applyFont="1" applyBorder="1"/>
    <xf numFmtId="0" fontId="32" fillId="0" borderId="30" xfId="0" applyFont="1" applyBorder="1" applyAlignment="1">
      <alignment horizontal="right" vertical="center" indent="1"/>
    </xf>
    <xf numFmtId="0" fontId="26" fillId="0" borderId="0" xfId="0" applyFont="1" applyAlignment="1">
      <alignment horizontal="right" indent="1"/>
    </xf>
    <xf numFmtId="179" fontId="31" fillId="0" borderId="0" xfId="0" applyNumberFormat="1" applyFont="1" applyAlignment="1">
      <alignment horizontal="distributed"/>
    </xf>
    <xf numFmtId="0" fontId="31" fillId="0" borderId="23" xfId="0" applyFont="1" applyBorder="1"/>
    <xf numFmtId="0" fontId="31" fillId="0" borderId="17" xfId="0" applyFont="1" applyBorder="1"/>
    <xf numFmtId="0" fontId="31" fillId="0" borderId="18" xfId="0" applyFont="1" applyBorder="1"/>
    <xf numFmtId="0" fontId="26" fillId="0" borderId="23" xfId="0" applyFont="1" applyBorder="1" applyAlignment="1">
      <alignment horizontal="centerContinuous"/>
    </xf>
    <xf numFmtId="0" fontId="26" fillId="0" borderId="17" xfId="0" applyFont="1" applyBorder="1" applyAlignment="1">
      <alignment horizontal="centerContinuous"/>
    </xf>
    <xf numFmtId="0" fontId="26" fillId="0" borderId="18" xfId="0" applyFont="1" applyBorder="1" applyAlignment="1">
      <alignment horizontal="centerContinuous"/>
    </xf>
    <xf numFmtId="0" fontId="26" fillId="0" borderId="23" xfId="0" applyFont="1" applyBorder="1"/>
    <xf numFmtId="0" fontId="26" fillId="0" borderId="17" xfId="0" applyFont="1" applyBorder="1"/>
    <xf numFmtId="0" fontId="26" fillId="0" borderId="18" xfId="0" applyFont="1" applyBorder="1"/>
    <xf numFmtId="0" fontId="32" fillId="0" borderId="23" xfId="0" applyFont="1" applyBorder="1"/>
    <xf numFmtId="0" fontId="32" fillId="0" borderId="0" xfId="0" applyFont="1"/>
    <xf numFmtId="0" fontId="33" fillId="0" borderId="0" xfId="0" applyFont="1"/>
    <xf numFmtId="0" fontId="42" fillId="0" borderId="0" xfId="0" applyFont="1" applyAlignment="1">
      <alignment horizontal="center"/>
    </xf>
    <xf numFmtId="0" fontId="38" fillId="0" borderId="0" xfId="0" applyFont="1"/>
    <xf numFmtId="0" fontId="26" fillId="24" borderId="38" xfId="47" applyFont="1" applyFill="1" applyBorder="1" applyAlignment="1">
      <alignment horizontal="center"/>
    </xf>
    <xf numFmtId="0" fontId="23" fillId="24" borderId="0" xfId="47" applyFont="1" applyFill="1" applyAlignment="1">
      <alignment horizontal="center" vertical="center"/>
    </xf>
    <xf numFmtId="0" fontId="23" fillId="25" borderId="16" xfId="47" applyFont="1" applyFill="1" applyBorder="1">
      <alignment vertical="center"/>
    </xf>
    <xf numFmtId="0" fontId="32" fillId="24" borderId="0" xfId="47" applyFont="1" applyFill="1">
      <alignment vertical="center"/>
    </xf>
    <xf numFmtId="0" fontId="26" fillId="24" borderId="22" xfId="47" applyFont="1" applyFill="1" applyBorder="1" applyAlignment="1">
      <alignment horizontal="center" vertical="center"/>
    </xf>
    <xf numFmtId="0" fontId="26" fillId="24" borderId="0" xfId="47" applyFont="1" applyFill="1" applyAlignment="1">
      <alignment horizontal="center" vertical="center"/>
    </xf>
    <xf numFmtId="0" fontId="26" fillId="24" borderId="37" xfId="47" applyFont="1" applyFill="1" applyBorder="1" applyAlignment="1">
      <alignment horizontal="center"/>
    </xf>
    <xf numFmtId="0" fontId="26" fillId="24" borderId="34" xfId="47" applyFont="1" applyFill="1" applyBorder="1" applyAlignment="1">
      <alignment horizontal="center"/>
    </xf>
    <xf numFmtId="38" fontId="26" fillId="24" borderId="0" xfId="48" applyFont="1" applyFill="1" applyBorder="1" applyAlignment="1">
      <alignment horizontal="right" vertical="center"/>
    </xf>
    <xf numFmtId="0" fontId="26" fillId="24" borderId="17" xfId="47" applyFont="1" applyFill="1" applyBorder="1">
      <alignment vertical="center"/>
    </xf>
    <xf numFmtId="38" fontId="26" fillId="24" borderId="38" xfId="48" applyFont="1" applyFill="1" applyBorder="1" applyAlignment="1">
      <alignment horizontal="right" vertical="center"/>
    </xf>
    <xf numFmtId="38" fontId="26" fillId="24" borderId="16" xfId="48" applyFont="1" applyFill="1" applyBorder="1">
      <alignment vertical="center"/>
    </xf>
    <xf numFmtId="38" fontId="26" fillId="24" borderId="0" xfId="48" applyFont="1" applyFill="1" applyBorder="1">
      <alignment vertical="center"/>
    </xf>
    <xf numFmtId="180" fontId="26" fillId="24" borderId="0" xfId="51" applyNumberFormat="1" applyFont="1" applyFill="1">
      <alignment vertical="center"/>
    </xf>
    <xf numFmtId="1" fontId="26" fillId="24" borderId="41" xfId="47" applyNumberFormat="1" applyFont="1" applyFill="1" applyBorder="1" applyAlignment="1">
      <alignment horizontal="right" vertical="center"/>
    </xf>
    <xf numFmtId="0" fontId="26" fillId="24" borderId="10" xfId="47" applyFont="1" applyFill="1" applyBorder="1" applyAlignment="1">
      <alignment horizontal="center" vertical="center"/>
    </xf>
    <xf numFmtId="0" fontId="46" fillId="24" borderId="0" xfId="47" applyFont="1" applyFill="1" applyAlignment="1">
      <alignment horizontal="right" vertical="center"/>
    </xf>
    <xf numFmtId="180" fontId="26" fillId="24" borderId="0" xfId="49" applyNumberFormat="1" applyFont="1" applyFill="1" applyBorder="1" applyAlignment="1">
      <alignment horizontal="right" vertical="center"/>
    </xf>
    <xf numFmtId="10" fontId="26" fillId="24" borderId="0" xfId="49" applyNumberFormat="1" applyFont="1" applyFill="1" applyBorder="1" applyAlignment="1">
      <alignment horizontal="right" vertical="center"/>
    </xf>
    <xf numFmtId="0" fontId="23" fillId="24" borderId="24" xfId="47" applyFont="1" applyFill="1" applyBorder="1">
      <alignment vertical="center"/>
    </xf>
    <xf numFmtId="0" fontId="47" fillId="24" borderId="45" xfId="47" applyFont="1" applyFill="1" applyBorder="1" applyAlignment="1">
      <alignment horizontal="center"/>
    </xf>
    <xf numFmtId="0" fontId="47" fillId="24" borderId="0" xfId="47" applyFont="1" applyFill="1" applyAlignment="1">
      <alignment horizontal="center"/>
    </xf>
    <xf numFmtId="14" fontId="23" fillId="24" borderId="0" xfId="47" applyNumberFormat="1" applyFont="1" applyFill="1" applyAlignment="1"/>
    <xf numFmtId="0" fontId="38" fillId="24" borderId="20" xfId="47" applyFont="1" applyFill="1" applyBorder="1" applyAlignment="1">
      <alignment horizontal="center"/>
    </xf>
    <xf numFmtId="0" fontId="44" fillId="24" borderId="0" xfId="47" applyFont="1" applyFill="1">
      <alignment vertical="center"/>
    </xf>
    <xf numFmtId="0" fontId="26" fillId="24" borderId="20" xfId="47" applyFont="1" applyFill="1" applyBorder="1">
      <alignment vertical="center"/>
    </xf>
    <xf numFmtId="0" fontId="26" fillId="24" borderId="45" xfId="47" applyFont="1" applyFill="1" applyBorder="1">
      <alignment vertical="center"/>
    </xf>
    <xf numFmtId="0" fontId="26" fillId="24" borderId="35" xfId="47" applyFont="1" applyFill="1" applyBorder="1" applyAlignment="1">
      <alignment horizontal="right" vertical="center"/>
    </xf>
    <xf numFmtId="6" fontId="26" fillId="24" borderId="34" xfId="47" applyNumberFormat="1" applyFont="1" applyFill="1" applyBorder="1" applyAlignment="1">
      <alignment horizontal="right" vertical="center"/>
    </xf>
    <xf numFmtId="6" fontId="26" fillId="24" borderId="22" xfId="47" applyNumberFormat="1" applyFont="1" applyFill="1" applyBorder="1" applyAlignment="1">
      <alignment horizontal="right" vertical="center"/>
    </xf>
    <xf numFmtId="0" fontId="26" fillId="24" borderId="24" xfId="47" applyFont="1" applyFill="1" applyBorder="1">
      <alignment vertical="center"/>
    </xf>
    <xf numFmtId="0" fontId="26" fillId="24" borderId="24" xfId="47" applyFont="1" applyFill="1" applyBorder="1" applyAlignment="1">
      <alignment horizontal="right" vertical="center"/>
    </xf>
    <xf numFmtId="0" fontId="26" fillId="24" borderId="21" xfId="47" applyFont="1" applyFill="1" applyBorder="1">
      <alignment vertical="center"/>
    </xf>
    <xf numFmtId="0" fontId="48" fillId="24" borderId="0" xfId="47" applyFont="1" applyFill="1">
      <alignment vertical="center"/>
    </xf>
    <xf numFmtId="0" fontId="23" fillId="24" borderId="0" xfId="47" applyFont="1" applyFill="1" applyAlignment="1">
      <alignment horizontal="right" vertical="center"/>
    </xf>
    <xf numFmtId="6" fontId="26" fillId="24" borderId="26" xfId="47" applyNumberFormat="1" applyFont="1" applyFill="1" applyBorder="1" applyAlignment="1">
      <alignment horizontal="right" vertical="center"/>
    </xf>
    <xf numFmtId="6" fontId="26" fillId="24" borderId="10" xfId="47" applyNumberFormat="1" applyFont="1" applyFill="1" applyBorder="1" applyAlignment="1">
      <alignment horizontal="right" vertical="center"/>
    </xf>
    <xf numFmtId="0" fontId="26" fillId="24" borderId="25" xfId="47" applyFont="1" applyFill="1" applyBorder="1" applyAlignment="1">
      <alignment horizontal="right" vertical="center"/>
    </xf>
    <xf numFmtId="0" fontId="50" fillId="24" borderId="0" xfId="47" applyFont="1" applyFill="1" applyAlignment="1">
      <alignment vertical="top" wrapText="1"/>
    </xf>
    <xf numFmtId="0" fontId="50" fillId="24" borderId="0" xfId="47" applyFont="1" applyFill="1" applyAlignment="1">
      <alignment horizontal="left" vertical="center" wrapText="1"/>
    </xf>
    <xf numFmtId="0" fontId="26" fillId="24" borderId="46" xfId="47" applyFont="1" applyFill="1" applyBorder="1">
      <alignment vertical="center"/>
    </xf>
    <xf numFmtId="0" fontId="26" fillId="24" borderId="47" xfId="47" applyFont="1" applyFill="1" applyBorder="1">
      <alignment vertical="center"/>
    </xf>
    <xf numFmtId="0" fontId="50" fillId="24" borderId="47" xfId="47" applyFont="1" applyFill="1" applyBorder="1" applyAlignment="1">
      <alignment vertical="top" wrapText="1"/>
    </xf>
    <xf numFmtId="0" fontId="50" fillId="24" borderId="47" xfId="47" applyFont="1" applyFill="1" applyBorder="1" applyAlignment="1">
      <alignment horizontal="left" vertical="center" wrapText="1"/>
    </xf>
    <xf numFmtId="0" fontId="26" fillId="24" borderId="48" xfId="47" applyFont="1" applyFill="1" applyBorder="1">
      <alignment vertical="center"/>
    </xf>
    <xf numFmtId="0" fontId="44" fillId="0" borderId="34" xfId="47" applyFont="1" applyBorder="1">
      <alignment vertical="center"/>
    </xf>
    <xf numFmtId="0" fontId="23" fillId="0" borderId="22" xfId="47" applyFont="1" applyBorder="1">
      <alignment vertical="center"/>
    </xf>
    <xf numFmtId="0" fontId="50" fillId="0" borderId="22" xfId="47" applyFont="1" applyBorder="1" applyAlignment="1">
      <alignment vertical="top" wrapText="1"/>
    </xf>
    <xf numFmtId="0" fontId="49" fillId="0" borderId="22" xfId="47" applyFont="1" applyBorder="1">
      <alignment vertical="center"/>
    </xf>
    <xf numFmtId="0" fontId="50" fillId="0" borderId="35" xfId="47" applyFont="1" applyBorder="1" applyAlignment="1">
      <alignment vertical="top" wrapText="1"/>
    </xf>
    <xf numFmtId="0" fontId="50" fillId="24" borderId="24" xfId="47" applyFont="1" applyFill="1" applyBorder="1">
      <alignment vertical="center"/>
    </xf>
    <xf numFmtId="176" fontId="44" fillId="0" borderId="0" xfId="33" applyNumberFormat="1" applyFont="1" applyFill="1" applyBorder="1" applyProtection="1">
      <protection locked="0"/>
    </xf>
    <xf numFmtId="49" fontId="44" fillId="0" borderId="16" xfId="33" quotePrefix="1" applyNumberFormat="1" applyFont="1" applyFill="1" applyBorder="1" applyAlignment="1" applyProtection="1">
      <alignment horizontal="center"/>
    </xf>
    <xf numFmtId="176" fontId="44" fillId="0" borderId="10" xfId="33" applyNumberFormat="1" applyFont="1" applyFill="1" applyBorder="1" applyAlignment="1" applyProtection="1">
      <alignment wrapText="1"/>
    </xf>
    <xf numFmtId="49" fontId="44" fillId="0" borderId="16" xfId="33" applyNumberFormat="1" applyFont="1" applyFill="1" applyBorder="1" applyAlignment="1" applyProtection="1">
      <alignment horizontal="left" wrapText="1" indent="1"/>
    </xf>
    <xf numFmtId="176" fontId="44" fillId="0" borderId="18" xfId="33" applyNumberFormat="1" applyFont="1" applyFill="1" applyBorder="1" applyAlignment="1" applyProtection="1">
      <alignment horizontal="right"/>
      <protection locked="0"/>
    </xf>
    <xf numFmtId="49" fontId="44" fillId="0" borderId="18" xfId="33" applyNumberFormat="1" applyFont="1" applyFill="1" applyBorder="1" applyAlignment="1" applyProtection="1">
      <alignment horizontal="center"/>
      <protection locked="0"/>
    </xf>
    <xf numFmtId="49" fontId="44" fillId="0" borderId="18" xfId="33" applyNumberFormat="1" applyFont="1" applyFill="1" applyBorder="1" applyAlignment="1" applyProtection="1">
      <alignment horizontal="left" wrapText="1" indent="1"/>
      <protection locked="0"/>
    </xf>
    <xf numFmtId="178" fontId="44" fillId="0" borderId="0" xfId="0" applyNumberFormat="1" applyFont="1"/>
    <xf numFmtId="0" fontId="44" fillId="0" borderId="0" xfId="0" applyFont="1"/>
    <xf numFmtId="49" fontId="44" fillId="0" borderId="16" xfId="33" applyNumberFormat="1" applyFont="1" applyFill="1" applyBorder="1" applyAlignment="1" applyProtection="1">
      <alignment horizontal="center"/>
    </xf>
    <xf numFmtId="176" fontId="44" fillId="0" borderId="17" xfId="33" applyNumberFormat="1" applyFont="1" applyFill="1" applyBorder="1" applyAlignment="1" applyProtection="1">
      <alignment wrapText="1"/>
    </xf>
    <xf numFmtId="176" fontId="44" fillId="0" borderId="17" xfId="33" applyNumberFormat="1" applyFont="1" applyFill="1" applyBorder="1" applyAlignment="1" applyProtection="1">
      <alignment horizontal="left" wrapText="1"/>
    </xf>
    <xf numFmtId="176" fontId="44" fillId="0" borderId="0" xfId="33" applyNumberFormat="1" applyFont="1" applyFill="1" applyProtection="1">
      <protection locked="0"/>
    </xf>
    <xf numFmtId="49" fontId="44" fillId="0" borderId="0" xfId="33" quotePrefix="1" applyNumberFormat="1" applyFont="1" applyFill="1" applyAlignment="1" applyProtection="1">
      <alignment horizontal="center"/>
    </xf>
    <xf numFmtId="176" fontId="44" fillId="0" borderId="0" xfId="33" applyNumberFormat="1" applyFont="1" applyFill="1" applyProtection="1"/>
    <xf numFmtId="176" fontId="44" fillId="0" borderId="0" xfId="33" applyNumberFormat="1" applyFont="1" applyFill="1" applyBorder="1" applyProtection="1"/>
    <xf numFmtId="177" fontId="44" fillId="0" borderId="0" xfId="33" applyNumberFormat="1" applyFont="1" applyFill="1" applyAlignment="1" applyProtection="1">
      <alignment horizontal="center"/>
      <protection locked="0"/>
    </xf>
    <xf numFmtId="49" fontId="44" fillId="0" borderId="0" xfId="33" applyNumberFormat="1" applyFont="1" applyFill="1" applyAlignment="1" applyProtection="1">
      <alignment horizontal="center"/>
      <protection locked="0"/>
    </xf>
    <xf numFmtId="176" fontId="44" fillId="0" borderId="0" xfId="33" applyNumberFormat="1" applyFont="1" applyFill="1" applyAlignment="1" applyProtection="1">
      <alignment horizontal="right"/>
    </xf>
    <xf numFmtId="176" fontId="44" fillId="0" borderId="0" xfId="33" applyNumberFormat="1" applyFont="1" applyFill="1" applyAlignment="1" applyProtection="1">
      <alignment horizontal="right"/>
      <protection locked="0"/>
    </xf>
    <xf numFmtId="176" fontId="44" fillId="0" borderId="0" xfId="33" applyNumberFormat="1" applyFont="1" applyFill="1" applyAlignment="1" applyProtection="1">
      <alignment horizontal="left" indent="2"/>
      <protection locked="0"/>
    </xf>
    <xf numFmtId="176" fontId="44" fillId="0" borderId="38" xfId="33" applyNumberFormat="1" applyFont="1" applyFill="1" applyBorder="1" applyProtection="1"/>
    <xf numFmtId="177" fontId="44" fillId="0" borderId="38" xfId="33" applyNumberFormat="1" applyFont="1" applyFill="1" applyBorder="1" applyAlignment="1" applyProtection="1">
      <alignment horizontal="center"/>
      <protection locked="0"/>
    </xf>
    <xf numFmtId="49" fontId="44" fillId="0" borderId="38" xfId="33" applyNumberFormat="1" applyFont="1" applyFill="1" applyBorder="1" applyAlignment="1" applyProtection="1">
      <alignment horizontal="center"/>
      <protection locked="0"/>
    </xf>
    <xf numFmtId="176" fontId="44" fillId="0" borderId="38" xfId="33" applyNumberFormat="1" applyFont="1" applyFill="1" applyBorder="1" applyAlignment="1" applyProtection="1">
      <alignment horizontal="right"/>
      <protection locked="0"/>
    </xf>
    <xf numFmtId="176" fontId="44" fillId="0" borderId="38" xfId="33" applyNumberFormat="1" applyFont="1" applyFill="1" applyBorder="1" applyAlignment="1" applyProtection="1">
      <alignment horizontal="left" indent="2"/>
      <protection locked="0"/>
    </xf>
    <xf numFmtId="176" fontId="44" fillId="0" borderId="0" xfId="33" applyNumberFormat="1" applyFont="1" applyFill="1" applyBorder="1" applyAlignment="1" applyProtection="1">
      <protection locked="0"/>
    </xf>
    <xf numFmtId="176" fontId="44" fillId="0" borderId="10" xfId="33" applyNumberFormat="1" applyFont="1" applyFill="1" applyBorder="1" applyAlignment="1" applyProtection="1">
      <alignment horizontal="center"/>
    </xf>
    <xf numFmtId="176" fontId="44" fillId="0" borderId="41" xfId="33" applyNumberFormat="1" applyFont="1" applyFill="1" applyBorder="1" applyAlignment="1" applyProtection="1">
      <alignment horizontal="center"/>
    </xf>
    <xf numFmtId="177" fontId="44" fillId="0" borderId="25" xfId="33" applyNumberFormat="1" applyFont="1" applyFill="1" applyBorder="1" applyAlignment="1" applyProtection="1">
      <alignment horizontal="center"/>
      <protection locked="0"/>
    </xf>
    <xf numFmtId="49" fontId="44" fillId="0" borderId="25" xfId="33" applyNumberFormat="1" applyFont="1" applyFill="1" applyBorder="1" applyAlignment="1" applyProtection="1">
      <alignment horizontal="center"/>
      <protection locked="0"/>
    </xf>
    <xf numFmtId="176" fontId="44" fillId="0" borderId="25" xfId="33" applyNumberFormat="1" applyFont="1" applyFill="1" applyBorder="1" applyAlignment="1" applyProtection="1">
      <alignment horizontal="center"/>
      <protection locked="0"/>
    </xf>
    <xf numFmtId="49" fontId="44" fillId="0" borderId="0" xfId="0" applyNumberFormat="1" applyFont="1" applyAlignment="1">
      <alignment horizontal="center"/>
    </xf>
    <xf numFmtId="177" fontId="44" fillId="0" borderId="0" xfId="0" applyNumberFormat="1" applyFont="1" applyAlignment="1">
      <alignment horizontal="center"/>
    </xf>
    <xf numFmtId="49" fontId="44" fillId="0" borderId="0" xfId="33" applyNumberFormat="1" applyFont="1" applyFill="1" applyAlignment="1">
      <alignment horizontal="center"/>
    </xf>
    <xf numFmtId="176" fontId="44" fillId="0" borderId="0" xfId="33" applyNumberFormat="1" applyFont="1" applyFill="1" applyAlignment="1">
      <alignment horizontal="right"/>
    </xf>
    <xf numFmtId="176" fontId="44" fillId="0" borderId="16" xfId="33" applyNumberFormat="1" applyFont="1" applyFill="1" applyBorder="1" applyAlignment="1" applyProtection="1">
      <alignment horizontal="center"/>
    </xf>
    <xf numFmtId="177" fontId="44" fillId="0" borderId="16" xfId="33" applyNumberFormat="1" applyFont="1" applyFill="1" applyBorder="1" applyAlignment="1" applyProtection="1">
      <alignment horizontal="center"/>
      <protection locked="0"/>
    </xf>
    <xf numFmtId="49" fontId="44" fillId="0" borderId="16" xfId="33" applyNumberFormat="1" applyFont="1" applyFill="1" applyBorder="1" applyAlignment="1" applyProtection="1">
      <alignment horizontal="center"/>
      <protection locked="0"/>
    </xf>
    <xf numFmtId="176" fontId="44" fillId="0" borderId="16" xfId="33" applyNumberFormat="1" applyFont="1" applyFill="1" applyBorder="1" applyAlignment="1" applyProtection="1">
      <alignment horizontal="center"/>
      <protection locked="0"/>
    </xf>
    <xf numFmtId="181" fontId="44" fillId="0" borderId="0" xfId="33" applyNumberFormat="1" applyFont="1" applyFill="1" applyAlignment="1" applyProtection="1">
      <alignment horizontal="right"/>
    </xf>
    <xf numFmtId="181" fontId="44" fillId="0" borderId="16" xfId="33" applyNumberFormat="1" applyFont="1" applyFill="1" applyBorder="1" applyAlignment="1" applyProtection="1">
      <alignment horizontal="center" wrapText="1"/>
    </xf>
    <xf numFmtId="181" fontId="44" fillId="0" borderId="18" xfId="33" applyNumberFormat="1" applyFont="1" applyFill="1" applyBorder="1" applyAlignment="1" applyProtection="1">
      <alignment horizontal="right"/>
      <protection locked="0"/>
    </xf>
    <xf numFmtId="181" fontId="44" fillId="0" borderId="0" xfId="33" applyNumberFormat="1" applyFont="1" applyFill="1" applyAlignment="1">
      <alignment horizontal="right"/>
    </xf>
    <xf numFmtId="0" fontId="44" fillId="0" borderId="0" xfId="33" quotePrefix="1" applyNumberFormat="1" applyFont="1" applyFill="1" applyAlignment="1" applyProtection="1"/>
    <xf numFmtId="0" fontId="44" fillId="0" borderId="16" xfId="33" applyNumberFormat="1" applyFont="1" applyFill="1" applyBorder="1" applyAlignment="1" applyProtection="1"/>
    <xf numFmtId="0" fontId="44" fillId="0" borderId="16" xfId="33" quotePrefix="1" applyNumberFormat="1" applyFont="1" applyFill="1" applyBorder="1" applyAlignment="1" applyProtection="1"/>
    <xf numFmtId="0" fontId="44" fillId="0" borderId="16" xfId="33" applyNumberFormat="1" applyFont="1" applyFill="1" applyBorder="1" applyAlignment="1" applyProtection="1">
      <alignment horizontal="center"/>
    </xf>
    <xf numFmtId="0" fontId="44" fillId="0" borderId="41" xfId="33" applyNumberFormat="1" applyFont="1" applyFill="1" applyBorder="1" applyAlignment="1" applyProtection="1">
      <alignment horizontal="center"/>
    </xf>
    <xf numFmtId="0" fontId="44" fillId="0" borderId="38" xfId="33" quotePrefix="1" applyNumberFormat="1" applyFont="1" applyFill="1" applyBorder="1" applyAlignment="1" applyProtection="1"/>
    <xf numFmtId="0" fontId="52" fillId="0" borderId="0" xfId="0" applyFont="1"/>
    <xf numFmtId="0" fontId="53" fillId="24" borderId="0" xfId="47" applyFont="1" applyFill="1">
      <alignment vertical="center"/>
    </xf>
    <xf numFmtId="176" fontId="44" fillId="0" borderId="23" xfId="33" applyNumberFormat="1" applyFont="1" applyFill="1" applyBorder="1" applyAlignment="1" applyProtection="1">
      <alignment horizontal="centerContinuous"/>
    </xf>
    <xf numFmtId="176" fontId="44" fillId="0" borderId="17" xfId="33" applyNumberFormat="1" applyFont="1" applyFill="1" applyBorder="1" applyAlignment="1" applyProtection="1">
      <alignment horizontal="centerContinuous"/>
    </xf>
    <xf numFmtId="176" fontId="44" fillId="0" borderId="17" xfId="33" applyNumberFormat="1" applyFont="1" applyFill="1" applyBorder="1" applyAlignment="1">
      <alignment horizontal="centerContinuous"/>
    </xf>
    <xf numFmtId="176" fontId="44" fillId="0" borderId="18" xfId="33" applyNumberFormat="1" applyFont="1" applyFill="1" applyBorder="1" applyAlignment="1" applyProtection="1">
      <alignment horizontal="centerContinuous"/>
    </xf>
    <xf numFmtId="182" fontId="26" fillId="25" borderId="25" xfId="49" applyNumberFormat="1" applyFont="1" applyFill="1" applyBorder="1" applyAlignment="1">
      <alignment horizontal="right" vertical="center"/>
    </xf>
    <xf numFmtId="38" fontId="26" fillId="0" borderId="16" xfId="48" applyFont="1" applyFill="1" applyBorder="1" applyAlignment="1">
      <alignment vertical="center"/>
    </xf>
    <xf numFmtId="0" fontId="26" fillId="0" borderId="10" xfId="0" applyFont="1" applyBorder="1"/>
    <xf numFmtId="179" fontId="31" fillId="0" borderId="10" xfId="0" applyNumberFormat="1" applyFont="1" applyBorder="1"/>
    <xf numFmtId="179" fontId="26" fillId="0" borderId="10" xfId="0" applyNumberFormat="1" applyFont="1" applyBorder="1"/>
    <xf numFmtId="0" fontId="26" fillId="0" borderId="0" xfId="0" applyFont="1" applyProtection="1">
      <protection locked="0"/>
    </xf>
    <xf numFmtId="0" fontId="26" fillId="0" borderId="0" xfId="0" applyFont="1" applyAlignment="1" applyProtection="1">
      <alignment horizontal="right"/>
      <protection locked="0"/>
    </xf>
    <xf numFmtId="0" fontId="41" fillId="0" borderId="0" xfId="0" applyFont="1" applyProtection="1">
      <protection locked="0"/>
    </xf>
    <xf numFmtId="0" fontId="41" fillId="0" borderId="10" xfId="0" applyFont="1" applyBorder="1" applyAlignment="1" applyProtection="1">
      <alignment horizontal="centerContinuous"/>
      <protection locked="0"/>
    </xf>
    <xf numFmtId="0" fontId="41" fillId="0" borderId="0" xfId="0" applyFont="1" applyAlignment="1" applyProtection="1">
      <alignment horizontal="centerContinuous"/>
      <protection locked="0"/>
    </xf>
    <xf numFmtId="0" fontId="38" fillId="0" borderId="0" xfId="0" applyFont="1" applyProtection="1">
      <protection locked="0"/>
    </xf>
    <xf numFmtId="0" fontId="26" fillId="0" borderId="15" xfId="0" applyFont="1" applyBorder="1" applyProtection="1">
      <protection locked="0"/>
    </xf>
    <xf numFmtId="0" fontId="41" fillId="0" borderId="11" xfId="0" applyFont="1" applyBorder="1" applyProtection="1">
      <protection locked="0"/>
    </xf>
    <xf numFmtId="0" fontId="32" fillId="0" borderId="28" xfId="0" applyFont="1" applyBorder="1" applyAlignment="1" applyProtection="1">
      <alignment horizontal="right" vertical="center" indent="1"/>
      <protection locked="0"/>
    </xf>
    <xf numFmtId="0" fontId="26" fillId="0" borderId="12" xfId="0" applyFont="1" applyBorder="1" applyProtection="1">
      <protection locked="0"/>
    </xf>
    <xf numFmtId="0" fontId="32" fillId="0" borderId="29" xfId="0" applyFont="1" applyBorder="1" applyAlignment="1" applyProtection="1">
      <alignment horizontal="right" vertical="center" indent="1"/>
      <protection locked="0"/>
    </xf>
    <xf numFmtId="0" fontId="26" fillId="0" borderId="0" xfId="0" applyFont="1" applyAlignment="1" applyProtection="1">
      <alignment horizontal="center"/>
      <protection locked="0"/>
    </xf>
    <xf numFmtId="0" fontId="26" fillId="0" borderId="0" xfId="0" applyFont="1" applyAlignment="1" applyProtection="1">
      <alignment shrinkToFit="1"/>
      <protection locked="0"/>
    </xf>
    <xf numFmtId="0" fontId="26" fillId="0" borderId="13" xfId="0" applyFont="1" applyBorder="1" applyProtection="1">
      <protection locked="0"/>
    </xf>
    <xf numFmtId="0" fontId="26" fillId="0" borderId="14" xfId="0" applyFont="1" applyBorder="1" applyProtection="1">
      <protection locked="0"/>
    </xf>
    <xf numFmtId="0" fontId="32" fillId="0" borderId="30" xfId="0" applyFont="1" applyBorder="1" applyAlignment="1" applyProtection="1">
      <alignment horizontal="right" vertical="center" indent="1"/>
      <protection locked="0"/>
    </xf>
    <xf numFmtId="0" fontId="26" fillId="0" borderId="10" xfId="0" applyFont="1" applyBorder="1" applyProtection="1">
      <protection locked="0"/>
    </xf>
    <xf numFmtId="179" fontId="31" fillId="0" borderId="10" xfId="0" applyNumberFormat="1" applyFont="1" applyBorder="1" applyProtection="1">
      <protection locked="0"/>
    </xf>
    <xf numFmtId="179" fontId="26" fillId="0" borderId="10" xfId="0" applyNumberFormat="1" applyFont="1" applyBorder="1" applyProtection="1">
      <protection locked="0"/>
    </xf>
    <xf numFmtId="0" fontId="26" fillId="0" borderId="0" xfId="0" applyFont="1" applyAlignment="1" applyProtection="1">
      <alignment horizontal="right" indent="1"/>
      <protection locked="0"/>
    </xf>
    <xf numFmtId="179" fontId="31" fillId="0" borderId="0" xfId="0" applyNumberFormat="1" applyFont="1" applyAlignment="1" applyProtection="1">
      <alignment horizontal="distributed"/>
      <protection locked="0"/>
    </xf>
    <xf numFmtId="0" fontId="31" fillId="0" borderId="23" xfId="0" applyFont="1" applyBorder="1" applyProtection="1">
      <protection locked="0"/>
    </xf>
    <xf numFmtId="0" fontId="31" fillId="0" borderId="17" xfId="0" applyFont="1" applyBorder="1" applyProtection="1">
      <protection locked="0"/>
    </xf>
    <xf numFmtId="0" fontId="31" fillId="0" borderId="18" xfId="0" applyFont="1" applyBorder="1" applyProtection="1">
      <protection locked="0"/>
    </xf>
    <xf numFmtId="0" fontId="26" fillId="25" borderId="0" xfId="0" applyFont="1" applyFill="1"/>
    <xf numFmtId="0" fontId="30" fillId="0" borderId="0" xfId="0" applyFont="1"/>
    <xf numFmtId="0" fontId="57" fillId="0" borderId="0" xfId="0" applyFont="1" applyAlignment="1">
      <alignment horizontal="left" vertical="center"/>
    </xf>
    <xf numFmtId="6" fontId="26" fillId="0" borderId="23" xfId="42" applyFont="1" applyBorder="1"/>
    <xf numFmtId="6" fontId="26" fillId="0" borderId="17" xfId="42" applyFont="1" applyBorder="1"/>
    <xf numFmtId="6" fontId="26" fillId="0" borderId="18" xfId="42" applyFont="1" applyBorder="1"/>
    <xf numFmtId="6" fontId="31" fillId="0" borderId="23" xfId="42" applyFont="1" applyBorder="1" applyProtection="1">
      <protection locked="0"/>
    </xf>
    <xf numFmtId="6" fontId="31" fillId="0" borderId="17" xfId="42" applyFont="1" applyBorder="1" applyProtection="1">
      <protection locked="0"/>
    </xf>
    <xf numFmtId="6" fontId="31" fillId="0" borderId="18" xfId="42" applyFont="1" applyBorder="1" applyProtection="1">
      <protection locked="0"/>
    </xf>
    <xf numFmtId="38" fontId="31" fillId="0" borderId="23" xfId="33" applyFont="1" applyBorder="1" applyProtection="1">
      <protection locked="0"/>
    </xf>
    <xf numFmtId="38" fontId="31" fillId="0" borderId="17" xfId="33" applyFont="1" applyBorder="1" applyProtection="1">
      <protection locked="0"/>
    </xf>
    <xf numFmtId="38" fontId="31" fillId="0" borderId="18" xfId="33" applyFont="1" applyBorder="1" applyProtection="1">
      <protection locked="0"/>
    </xf>
    <xf numFmtId="6" fontId="31" fillId="0" borderId="31" xfId="42" applyFont="1" applyBorder="1" applyProtection="1">
      <protection locked="0"/>
    </xf>
    <xf numFmtId="6" fontId="31" fillId="0" borderId="32" xfId="42" applyFont="1" applyBorder="1" applyProtection="1">
      <protection locked="0"/>
    </xf>
    <xf numFmtId="6" fontId="31" fillId="0" borderId="33" xfId="42" applyFont="1" applyBorder="1" applyProtection="1">
      <protection locked="0"/>
    </xf>
    <xf numFmtId="0" fontId="31" fillId="24" borderId="19" xfId="47" applyFont="1" applyFill="1" applyBorder="1" applyAlignment="1">
      <alignment horizontal="center" vertical="center"/>
    </xf>
    <xf numFmtId="6" fontId="26" fillId="25" borderId="22" xfId="47" applyNumberFormat="1" applyFont="1" applyFill="1" applyBorder="1" applyAlignment="1">
      <alignment horizontal="right" vertical="center"/>
    </xf>
    <xf numFmtId="6" fontId="26" fillId="25" borderId="10" xfId="47" applyNumberFormat="1" applyFont="1" applyFill="1" applyBorder="1" applyAlignment="1">
      <alignment horizontal="right" vertical="center"/>
    </xf>
    <xf numFmtId="0" fontId="26" fillId="24" borderId="22" xfId="47" applyFont="1" applyFill="1" applyBorder="1" applyAlignment="1">
      <alignment horizontal="left" vertical="center"/>
    </xf>
    <xf numFmtId="0" fontId="26" fillId="24" borderId="10" xfId="47" applyFont="1" applyFill="1" applyBorder="1" applyAlignment="1">
      <alignment horizontal="left" vertical="center"/>
    </xf>
    <xf numFmtId="0" fontId="51" fillId="0" borderId="49" xfId="52" applyFont="1" applyBorder="1" applyAlignment="1">
      <alignment vertical="top" wrapText="1"/>
    </xf>
    <xf numFmtId="0" fontId="51" fillId="0" borderId="50" xfId="52" applyFont="1" applyBorder="1" applyAlignment="1">
      <alignment vertical="top" wrapText="1"/>
    </xf>
    <xf numFmtId="0" fontId="51" fillId="0" borderId="51" xfId="52" applyFont="1" applyBorder="1" applyAlignment="1">
      <alignment vertical="top" wrapText="1"/>
    </xf>
    <xf numFmtId="0" fontId="26" fillId="24" borderId="27" xfId="47" applyFont="1" applyFill="1" applyBorder="1">
      <alignment vertical="center"/>
    </xf>
    <xf numFmtId="0" fontId="26" fillId="24" borderId="24" xfId="47" applyFont="1" applyFill="1" applyBorder="1">
      <alignment vertical="center"/>
    </xf>
    <xf numFmtId="0" fontId="50" fillId="24" borderId="0" xfId="47" applyFont="1" applyFill="1" applyAlignment="1">
      <alignment horizontal="left" vertical="center" wrapText="1"/>
    </xf>
    <xf numFmtId="0" fontId="26" fillId="0" borderId="0" xfId="47" applyFont="1" applyAlignment="1">
      <alignment horizontal="left" vertical="center" wrapText="1"/>
    </xf>
    <xf numFmtId="0" fontId="30" fillId="24" borderId="0" xfId="47" applyFont="1" applyFill="1" applyAlignment="1">
      <alignment horizontal="center"/>
    </xf>
    <xf numFmtId="0" fontId="26" fillId="24" borderId="34" xfId="47" applyFont="1" applyFill="1" applyBorder="1" applyAlignment="1">
      <alignment horizontal="center"/>
    </xf>
    <xf numFmtId="0" fontId="26" fillId="24" borderId="22" xfId="47" applyFont="1" applyFill="1" applyBorder="1" applyAlignment="1">
      <alignment horizontal="center"/>
    </xf>
    <xf numFmtId="0" fontId="26" fillId="24" borderId="42" xfId="47" applyFont="1" applyFill="1" applyBorder="1" applyAlignment="1">
      <alignment horizontal="center"/>
    </xf>
    <xf numFmtId="0" fontId="26" fillId="24" borderId="43" xfId="47" applyFont="1" applyFill="1" applyBorder="1" applyAlignment="1">
      <alignment horizontal="center"/>
    </xf>
    <xf numFmtId="0" fontId="26" fillId="24" borderId="0" xfId="47" applyFont="1" applyFill="1" applyAlignment="1">
      <alignment horizontal="center" vertical="center"/>
    </xf>
    <xf numFmtId="38" fontId="26" fillId="25" borderId="52" xfId="47" applyNumberFormat="1" applyFont="1" applyFill="1" applyBorder="1" applyAlignment="1">
      <alignment horizontal="right" vertical="center"/>
    </xf>
    <xf numFmtId="38" fontId="26" fillId="25" borderId="44" xfId="47" applyNumberFormat="1" applyFont="1" applyFill="1" applyBorder="1" applyAlignment="1">
      <alignment horizontal="right" vertical="center"/>
    </xf>
    <xf numFmtId="38" fontId="26" fillId="25" borderId="41" xfId="47" applyNumberFormat="1" applyFont="1" applyFill="1" applyBorder="1" applyAlignment="1">
      <alignment horizontal="right" vertical="center"/>
    </xf>
    <xf numFmtId="10" fontId="26" fillId="25" borderId="16" xfId="49" applyNumberFormat="1" applyFont="1" applyFill="1" applyBorder="1" applyAlignment="1">
      <alignment horizontal="right" vertical="center"/>
    </xf>
    <xf numFmtId="0" fontId="30" fillId="24" borderId="37" xfId="47" applyFont="1" applyFill="1" applyBorder="1" applyAlignment="1">
      <alignment horizontal="center"/>
    </xf>
    <xf numFmtId="0" fontId="26" fillId="24" borderId="16" xfId="47" applyFont="1" applyFill="1" applyBorder="1" applyAlignment="1">
      <alignment horizontal="center"/>
    </xf>
    <xf numFmtId="0" fontId="26" fillId="24" borderId="39" xfId="47" applyFont="1" applyFill="1" applyBorder="1" applyAlignment="1">
      <alignment horizontal="center"/>
    </xf>
    <xf numFmtId="0" fontId="26" fillId="24" borderId="38" xfId="47" applyFont="1" applyFill="1" applyBorder="1" applyAlignment="1">
      <alignment horizontal="center"/>
    </xf>
    <xf numFmtId="0" fontId="26" fillId="24" borderId="40" xfId="47" applyFont="1" applyFill="1" applyBorder="1" applyAlignment="1">
      <alignment horizontal="center"/>
    </xf>
    <xf numFmtId="0" fontId="26" fillId="25" borderId="10" xfId="0" applyFont="1" applyFill="1" applyBorder="1" applyAlignment="1">
      <alignment shrinkToFit="1"/>
    </xf>
    <xf numFmtId="0" fontId="26" fillId="25" borderId="0" xfId="0" applyFont="1" applyFill="1" applyAlignment="1">
      <alignment shrinkToFit="1"/>
    </xf>
    <xf numFmtId="38" fontId="31" fillId="0" borderId="23" xfId="33" applyFont="1" applyBorder="1"/>
    <xf numFmtId="38" fontId="31" fillId="0" borderId="17" xfId="33" applyFont="1" applyBorder="1"/>
    <xf numFmtId="38" fontId="31" fillId="0" borderId="18" xfId="33" applyFont="1" applyBorder="1"/>
    <xf numFmtId="6" fontId="31" fillId="0" borderId="23" xfId="42" applyFont="1" applyBorder="1"/>
    <xf numFmtId="6" fontId="31" fillId="0" borderId="17" xfId="42" applyFont="1" applyBorder="1"/>
    <xf numFmtId="6" fontId="31" fillId="0" borderId="18" xfId="42" applyFont="1" applyBorder="1"/>
    <xf numFmtId="0" fontId="33" fillId="25" borderId="10" xfId="0" applyFont="1" applyFill="1" applyBorder="1" applyAlignment="1">
      <alignment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9" xr:uid="{A2E4F402-BE98-48B0-B08D-C3B69997BD67}"/>
    <cellStyle name="パーセント 3" xfId="51" xr:uid="{1F34A4E0-3D92-4C3D-876C-04ED0636E4B8}"/>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1ADB87BA-36B1-4A3D-91BD-76C72CB86A26}"/>
    <cellStyle name="桁区切り 2 2" xfId="48" xr:uid="{3856165B-6AE9-4163-874A-DA3CDB13B21F}"/>
    <cellStyle name="桁区切り 3" xfId="46" xr:uid="{2CE2FBFF-7339-4C78-9465-30D7DB8EA1A2}"/>
    <cellStyle name="桁区切り 4" xfId="53" xr:uid="{1D0E0819-DDFC-4511-88BF-4A3EEC82F73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5" xr:uid="{39C74699-821F-4750-B137-EE4FDDE9331E}"/>
    <cellStyle name="標準 2 2" xfId="47" xr:uid="{65A767BF-E5E3-42CC-A8E9-AC9419C08F0E}"/>
    <cellStyle name="標準 3" xfId="52" xr:uid="{F25648B0-EDA6-472E-8D71-4C444A1A79C7}"/>
    <cellStyle name="良い" xfId="44" builtinId="26" customBuiltin="1"/>
  </cellStyles>
  <dxfs count="4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D$22" lockText="1" noThreeD="1"/>
</file>

<file path=xl/ctrlProps/ctrlProp2.xml><?xml version="1.0" encoding="utf-8"?>
<formControlPr xmlns="http://schemas.microsoft.com/office/spreadsheetml/2009/9/main" objectType="CheckBox" checked="Checked" fmlaLink="$D$22"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mlit.go.jp/common/001221743.pdf"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mlit.go.jp/common/001221743.pdf"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7.xml.rels><?xml version="1.0" encoding="UTF-8" standalone="yes"?>
<Relationships xmlns="http://schemas.openxmlformats.org/package/2006/relationships"><Relationship Id="rId2" Type="http://schemas.openxmlformats.org/officeDocument/2006/relationships/hyperlink" Target="https://www.zai-keicho.or.jp/service/build/riskinfomaiton/" TargetMode="External"/><Relationship Id="rId1" Type="http://schemas.openxmlformats.org/officeDocument/2006/relationships/hyperlink" Target="https://www.zenken-net.or.jp/news/0611_2/" TargetMode="External"/></Relationships>
</file>

<file path=xl/drawings/drawing1.xml><?xml version="1.0" encoding="utf-8"?>
<xdr:wsDr xmlns:xdr="http://schemas.openxmlformats.org/drawingml/2006/spreadsheetDrawing" xmlns:a="http://schemas.openxmlformats.org/drawingml/2006/main">
  <xdr:twoCellAnchor>
    <xdr:from>
      <xdr:col>32</xdr:col>
      <xdr:colOff>0</xdr:colOff>
      <xdr:row>2</xdr:row>
      <xdr:rowOff>19050</xdr:rowOff>
    </xdr:from>
    <xdr:to>
      <xdr:col>58</xdr:col>
      <xdr:colOff>142875</xdr:colOff>
      <xdr:row>10</xdr:row>
      <xdr:rowOff>28575</xdr:rowOff>
    </xdr:to>
    <xdr:sp macro="" textlink="">
      <xdr:nvSpPr>
        <xdr:cNvPr id="2" name="正方形/長方形 1">
          <a:extLst>
            <a:ext uri="{FF2B5EF4-FFF2-40B4-BE49-F238E27FC236}">
              <a16:creationId xmlns:a16="http://schemas.microsoft.com/office/drawing/2014/main" id="{B68E9CEC-30BF-C3E8-9BCF-EB9E3EC3A7DE}"/>
            </a:ext>
          </a:extLst>
        </xdr:cNvPr>
        <xdr:cNvSpPr/>
      </xdr:nvSpPr>
      <xdr:spPr>
        <a:xfrm>
          <a:off x="9277350" y="352425"/>
          <a:ext cx="6343650" cy="189547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建設労働者の雇用に伴う必要経費</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共通仮設費や現場管理費に含まれている費用で、この中には法定福利費（事業主負担分）や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安全衛生経費も含まれます。国交省から例示されている金額は、おおよそ「労務費</a:t>
          </a:r>
          <a:r>
            <a:rPr kumimoji="1" lang="en-US" altLang="ja-JP" sz="1100">
              <a:solidFill>
                <a:sysClr val="windowText" lastClr="000000"/>
              </a:solidFill>
              <a:latin typeface="Meiryo UI" panose="020B0604030504040204" pitchFamily="50" charset="-128"/>
              <a:ea typeface="Meiryo UI" panose="020B0604030504040204" pitchFamily="50" charset="-128"/>
            </a:rPr>
            <a:t>×41</a:t>
          </a:r>
          <a:r>
            <a:rPr kumimoji="1" lang="ja-JP" altLang="en-US" sz="11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この単価は、毎年</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月に公表される公共工事設計労務単価とともに参考公表されます。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32</xdr:col>
      <xdr:colOff>161925</xdr:colOff>
      <xdr:row>5</xdr:row>
      <xdr:rowOff>695326</xdr:rowOff>
    </xdr:from>
    <xdr:to>
      <xdr:col>44</xdr:col>
      <xdr:colOff>180975</xdr:colOff>
      <xdr:row>7</xdr:row>
      <xdr:rowOff>28576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1C3A6A4F-A822-D80D-7157-211471E48DF5}"/>
            </a:ext>
          </a:extLst>
        </xdr:cNvPr>
        <xdr:cNvSpPr txBox="1"/>
      </xdr:nvSpPr>
      <xdr:spPr>
        <a:xfrm>
          <a:off x="9439275" y="1314451"/>
          <a:ext cx="30194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https://www.mlit.go.jp/common/001221743.pdf</a:t>
          </a:r>
          <a:endParaRPr kumimoji="1" lang="ja-JP" altLang="en-US" sz="1100">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152400</xdr:colOff>
      <xdr:row>2</xdr:row>
      <xdr:rowOff>0</xdr:rowOff>
    </xdr:from>
    <xdr:to>
      <xdr:col>21</xdr:col>
      <xdr:colOff>85725</xdr:colOff>
      <xdr:row>29</xdr:row>
      <xdr:rowOff>152399</xdr:rowOff>
    </xdr:to>
    <xdr:grpSp>
      <xdr:nvGrpSpPr>
        <xdr:cNvPr id="3" name="グループ化 2">
          <a:extLst>
            <a:ext uri="{FF2B5EF4-FFF2-40B4-BE49-F238E27FC236}">
              <a16:creationId xmlns:a16="http://schemas.microsoft.com/office/drawing/2014/main" id="{A7725637-95E4-44B9-9416-43B5AC04C648}"/>
            </a:ext>
          </a:extLst>
        </xdr:cNvPr>
        <xdr:cNvGrpSpPr/>
      </xdr:nvGrpSpPr>
      <xdr:grpSpPr>
        <a:xfrm>
          <a:off x="9086850" y="409575"/>
          <a:ext cx="5838825" cy="5734049"/>
          <a:chOff x="9029700" y="438151"/>
          <a:chExt cx="5838825" cy="5734049"/>
        </a:xfrm>
      </xdr:grpSpPr>
      <xdr:sp macro="" textlink="">
        <xdr:nvSpPr>
          <xdr:cNvPr id="7" name="正方形/長方形 6">
            <a:extLst>
              <a:ext uri="{FF2B5EF4-FFF2-40B4-BE49-F238E27FC236}">
                <a16:creationId xmlns:a16="http://schemas.microsoft.com/office/drawing/2014/main" id="{02AFF60C-A5B2-C2FF-FB51-D9C1BEF40217}"/>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40B6C4CF-279E-5D72-EC25-92780C8284CD}"/>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9" name="テキスト ボックス 8">
            <a:hlinkClick xmlns:r="http://schemas.openxmlformats.org/officeDocument/2006/relationships" r:id="rId2"/>
            <a:extLst>
              <a:ext uri="{FF2B5EF4-FFF2-40B4-BE49-F238E27FC236}">
                <a16:creationId xmlns:a16="http://schemas.microsoft.com/office/drawing/2014/main" id="{48F1A09E-9183-D5AA-56CF-6EE5E7EE3800}"/>
              </a:ext>
            </a:extLst>
          </xdr:cNvPr>
          <xdr:cNvSpPr txBox="1"/>
        </xdr:nvSpPr>
        <xdr:spPr>
          <a:xfrm>
            <a:off x="9248774" y="3200400"/>
            <a:ext cx="54387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10" name="テキスト ボックス 9">
            <a:hlinkClick xmlns:r="http://schemas.openxmlformats.org/officeDocument/2006/relationships" r:id="rId3"/>
            <a:extLst>
              <a:ext uri="{FF2B5EF4-FFF2-40B4-BE49-F238E27FC236}">
                <a16:creationId xmlns:a16="http://schemas.microsoft.com/office/drawing/2014/main" id="{C8DC1C14-13C1-B38B-B641-AEB3100630C9}"/>
              </a:ext>
            </a:extLst>
          </xdr:cNvPr>
          <xdr:cNvSpPr txBox="1"/>
        </xdr:nvSpPr>
        <xdr:spPr>
          <a:xfrm>
            <a:off x="9248774" y="4362450"/>
            <a:ext cx="51720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11" name="テキスト ボックス 10">
            <a:hlinkClick xmlns:r="http://schemas.openxmlformats.org/officeDocument/2006/relationships" r:id="rId4"/>
            <a:extLst>
              <a:ext uri="{FF2B5EF4-FFF2-40B4-BE49-F238E27FC236}">
                <a16:creationId xmlns:a16="http://schemas.microsoft.com/office/drawing/2014/main" id="{934370CD-07A5-922D-771B-BBCD70E520D6}"/>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20</xdr:row>
      <xdr:rowOff>85725</xdr:rowOff>
    </xdr:from>
    <xdr:to>
      <xdr:col>19</xdr:col>
      <xdr:colOff>428625</xdr:colOff>
      <xdr:row>39</xdr:row>
      <xdr:rowOff>9525</xdr:rowOff>
    </xdr:to>
    <xdr:sp macro="" textlink="">
      <xdr:nvSpPr>
        <xdr:cNvPr id="2" name="正方形/長方形 1">
          <a:extLst>
            <a:ext uri="{FF2B5EF4-FFF2-40B4-BE49-F238E27FC236}">
              <a16:creationId xmlns:a16="http://schemas.microsoft.com/office/drawing/2014/main" id="{6BCC9EF6-580B-4BA2-B2DF-018DB0B11732}"/>
            </a:ext>
          </a:extLst>
        </xdr:cNvPr>
        <xdr:cNvSpPr/>
      </xdr:nvSpPr>
      <xdr:spPr>
        <a:xfrm>
          <a:off x="9029700" y="4333875"/>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0</xdr:colOff>
      <xdr:row>2</xdr:row>
      <xdr:rowOff>19050</xdr:rowOff>
    </xdr:from>
    <xdr:to>
      <xdr:col>58</xdr:col>
      <xdr:colOff>142875</xdr:colOff>
      <xdr:row>10</xdr:row>
      <xdr:rowOff>28575</xdr:rowOff>
    </xdr:to>
    <xdr:sp macro="" textlink="">
      <xdr:nvSpPr>
        <xdr:cNvPr id="2" name="正方形/長方形 1">
          <a:extLst>
            <a:ext uri="{FF2B5EF4-FFF2-40B4-BE49-F238E27FC236}">
              <a16:creationId xmlns:a16="http://schemas.microsoft.com/office/drawing/2014/main" id="{919F0339-8926-4D9B-BCA9-F1CFA51829F6}"/>
            </a:ext>
          </a:extLst>
        </xdr:cNvPr>
        <xdr:cNvSpPr/>
      </xdr:nvSpPr>
      <xdr:spPr>
        <a:xfrm>
          <a:off x="9277350" y="352425"/>
          <a:ext cx="6343650" cy="189547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建設労働者の雇用に伴う必要経費</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共通仮設費や現場管理費に含まれている費用で、この中には法定福利費（事業主負担分）や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安全衛生経費も含まれます。国交省から例示されている金額は、おおよそ「労務費</a:t>
          </a:r>
          <a:r>
            <a:rPr kumimoji="1" lang="en-US" altLang="ja-JP" sz="1100">
              <a:solidFill>
                <a:sysClr val="windowText" lastClr="000000"/>
              </a:solidFill>
              <a:latin typeface="Meiryo UI" panose="020B0604030504040204" pitchFamily="50" charset="-128"/>
              <a:ea typeface="Meiryo UI" panose="020B0604030504040204" pitchFamily="50" charset="-128"/>
            </a:rPr>
            <a:t>×41</a:t>
          </a:r>
          <a:r>
            <a:rPr kumimoji="1" lang="ja-JP" altLang="en-US" sz="11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この単価は、毎年</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月に公表される公共工事設計労務単価とともに参考公表されます。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32</xdr:col>
      <xdr:colOff>161925</xdr:colOff>
      <xdr:row>5</xdr:row>
      <xdr:rowOff>695326</xdr:rowOff>
    </xdr:from>
    <xdr:to>
      <xdr:col>44</xdr:col>
      <xdr:colOff>180975</xdr:colOff>
      <xdr:row>7</xdr:row>
      <xdr:rowOff>28576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DFD4A08F-8585-408A-B1CE-69E684938BC4}"/>
            </a:ext>
          </a:extLst>
        </xdr:cNvPr>
        <xdr:cNvSpPr txBox="1"/>
      </xdr:nvSpPr>
      <xdr:spPr>
        <a:xfrm>
          <a:off x="9439275" y="1314451"/>
          <a:ext cx="30194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https://www.mlit.go.jp/common/001221743.pdf</a:t>
          </a:r>
          <a:endParaRPr kumimoji="1" lang="ja-JP" altLang="en-US" sz="11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D00-000001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152400</xdr:colOff>
      <xdr:row>2</xdr:row>
      <xdr:rowOff>0</xdr:rowOff>
    </xdr:from>
    <xdr:to>
      <xdr:col>21</xdr:col>
      <xdr:colOff>85725</xdr:colOff>
      <xdr:row>29</xdr:row>
      <xdr:rowOff>152399</xdr:rowOff>
    </xdr:to>
    <xdr:grpSp>
      <xdr:nvGrpSpPr>
        <xdr:cNvPr id="2" name="グループ化 1">
          <a:extLst>
            <a:ext uri="{FF2B5EF4-FFF2-40B4-BE49-F238E27FC236}">
              <a16:creationId xmlns:a16="http://schemas.microsoft.com/office/drawing/2014/main" id="{252106CE-672C-4912-A136-D3AB1EADC901}"/>
            </a:ext>
          </a:extLst>
        </xdr:cNvPr>
        <xdr:cNvGrpSpPr/>
      </xdr:nvGrpSpPr>
      <xdr:grpSpPr>
        <a:xfrm>
          <a:off x="9086850" y="409575"/>
          <a:ext cx="5838825" cy="5734049"/>
          <a:chOff x="9029700" y="438151"/>
          <a:chExt cx="5838825" cy="5734049"/>
        </a:xfrm>
      </xdr:grpSpPr>
      <xdr:sp macro="" textlink="">
        <xdr:nvSpPr>
          <xdr:cNvPr id="3" name="正方形/長方形 2">
            <a:extLst>
              <a:ext uri="{FF2B5EF4-FFF2-40B4-BE49-F238E27FC236}">
                <a16:creationId xmlns:a16="http://schemas.microsoft.com/office/drawing/2014/main" id="{1840CA74-DEE8-5BA2-D6D9-EBEC4A4BF9F4}"/>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86C2340-9B3F-55D4-9CB6-3E10CAA33479}"/>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BDB6C6CD-70F9-B0C6-66A9-1B16A279CE8A}"/>
              </a:ext>
            </a:extLst>
          </xdr:cNvPr>
          <xdr:cNvSpPr txBox="1"/>
        </xdr:nvSpPr>
        <xdr:spPr>
          <a:xfrm>
            <a:off x="9248775" y="3200400"/>
            <a:ext cx="5448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DFD17E0B-4596-A68E-500D-4C366913901C}"/>
              </a:ext>
            </a:extLst>
          </xdr:cNvPr>
          <xdr:cNvSpPr txBox="1"/>
        </xdr:nvSpPr>
        <xdr:spPr>
          <a:xfrm>
            <a:off x="9248775" y="4362450"/>
            <a:ext cx="51625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883EAA59-174A-6E2B-7A6B-F461CF5A24B5}"/>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152400</xdr:colOff>
      <xdr:row>9</xdr:row>
      <xdr:rowOff>28575</xdr:rowOff>
    </xdr:from>
    <xdr:to>
      <xdr:col>7</xdr:col>
      <xdr:colOff>66675</xdr:colOff>
      <xdr:row>47</xdr:row>
      <xdr:rowOff>85725</xdr:rowOff>
    </xdr:to>
    <xdr:sp macro="" textlink="">
      <xdr:nvSpPr>
        <xdr:cNvPr id="2" name="正方形/長方形 1">
          <a:extLst>
            <a:ext uri="{FF2B5EF4-FFF2-40B4-BE49-F238E27FC236}">
              <a16:creationId xmlns:a16="http://schemas.microsoft.com/office/drawing/2014/main" id="{BDB07BE2-11A9-483F-C8E7-870D8A06308C}"/>
            </a:ext>
          </a:extLst>
        </xdr:cNvPr>
        <xdr:cNvSpPr/>
      </xdr:nvSpPr>
      <xdr:spPr>
        <a:xfrm>
          <a:off x="800100" y="2028825"/>
          <a:ext cx="6467475" cy="7705725"/>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50</xdr:row>
      <xdr:rowOff>171449</xdr:rowOff>
    </xdr:from>
    <xdr:to>
      <xdr:col>7</xdr:col>
      <xdr:colOff>66675</xdr:colOff>
      <xdr:row>53</xdr:row>
      <xdr:rowOff>123825</xdr:rowOff>
    </xdr:to>
    <xdr:sp macro="" textlink="">
      <xdr:nvSpPr>
        <xdr:cNvPr id="3" name="正方形/長方形 2">
          <a:extLst>
            <a:ext uri="{FF2B5EF4-FFF2-40B4-BE49-F238E27FC236}">
              <a16:creationId xmlns:a16="http://schemas.microsoft.com/office/drawing/2014/main" id="{0626C8D4-B9EB-4FD8-817B-06C1611C4B8C}"/>
            </a:ext>
          </a:extLst>
        </xdr:cNvPr>
        <xdr:cNvSpPr/>
      </xdr:nvSpPr>
      <xdr:spPr>
        <a:xfrm>
          <a:off x="800100" y="10420349"/>
          <a:ext cx="6467475" cy="571501"/>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28</xdr:row>
      <xdr:rowOff>33338</xdr:rowOff>
    </xdr:from>
    <xdr:to>
      <xdr:col>11</xdr:col>
      <xdr:colOff>85725</xdr:colOff>
      <xdr:row>29</xdr:row>
      <xdr:rowOff>185737</xdr:rowOff>
    </xdr:to>
    <xdr:cxnSp macro="">
      <xdr:nvCxnSpPr>
        <xdr:cNvPr id="6" name="直線コネクタ 5">
          <a:extLst>
            <a:ext uri="{FF2B5EF4-FFF2-40B4-BE49-F238E27FC236}">
              <a16:creationId xmlns:a16="http://schemas.microsoft.com/office/drawing/2014/main" id="{1402CBAB-4E54-31AA-21DC-80BC59335415}"/>
            </a:ext>
          </a:extLst>
        </xdr:cNvPr>
        <xdr:cNvCxnSpPr>
          <a:stCxn id="2" idx="3"/>
          <a:endCxn id="4" idx="1"/>
        </xdr:cNvCxnSpPr>
      </xdr:nvCxnSpPr>
      <xdr:spPr>
        <a:xfrm>
          <a:off x="7267575" y="5881688"/>
          <a:ext cx="1847850" cy="352424"/>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85725</xdr:colOff>
      <xdr:row>20</xdr:row>
      <xdr:rowOff>123824</xdr:rowOff>
    </xdr:from>
    <xdr:to>
      <xdr:col>19</xdr:col>
      <xdr:colOff>514350</xdr:colOff>
      <xdr:row>63</xdr:row>
      <xdr:rowOff>114300</xdr:rowOff>
    </xdr:to>
    <xdr:grpSp>
      <xdr:nvGrpSpPr>
        <xdr:cNvPr id="5" name="グループ化 4">
          <a:extLst>
            <a:ext uri="{FF2B5EF4-FFF2-40B4-BE49-F238E27FC236}">
              <a16:creationId xmlns:a16="http://schemas.microsoft.com/office/drawing/2014/main" id="{D26F176D-0538-E486-9798-DE3FC6C97DC1}"/>
            </a:ext>
          </a:extLst>
        </xdr:cNvPr>
        <xdr:cNvGrpSpPr/>
      </xdr:nvGrpSpPr>
      <xdr:grpSpPr>
        <a:xfrm>
          <a:off x="9115425" y="4371974"/>
          <a:ext cx="5610225" cy="8658226"/>
          <a:chOff x="9115425" y="4371974"/>
          <a:chExt cx="5610225" cy="8658226"/>
        </a:xfrm>
      </xdr:grpSpPr>
      <xdr:sp macro="" textlink="">
        <xdr:nvSpPr>
          <xdr:cNvPr id="4" name="正方形/長方形 3">
            <a:extLst>
              <a:ext uri="{FF2B5EF4-FFF2-40B4-BE49-F238E27FC236}">
                <a16:creationId xmlns:a16="http://schemas.microsoft.com/office/drawing/2014/main" id="{90126F13-A062-BAC2-E891-7DA7268EA8B5}"/>
              </a:ext>
            </a:extLst>
          </xdr:cNvPr>
          <xdr:cNvSpPr/>
        </xdr:nvSpPr>
        <xdr:spPr>
          <a:xfrm>
            <a:off x="9115425" y="4371974"/>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sp macro="" textlink="">
        <xdr:nvSpPr>
          <xdr:cNvPr id="7" name="正方形/長方形 6">
            <a:extLst>
              <a:ext uri="{FF2B5EF4-FFF2-40B4-BE49-F238E27FC236}">
                <a16:creationId xmlns:a16="http://schemas.microsoft.com/office/drawing/2014/main" id="{182933D1-3773-44DE-864C-E04E11420241}"/>
              </a:ext>
            </a:extLst>
          </xdr:cNvPr>
          <xdr:cNvSpPr/>
        </xdr:nvSpPr>
        <xdr:spPr>
          <a:xfrm>
            <a:off x="9115425" y="8362949"/>
            <a:ext cx="5610225" cy="466725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②：経費率計上の場合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個別工事において積み上げ計算が困難な場合は、自社の施工実績に基づ くデータ等を用いて工事金額又は労務費に対する割合を算出し、当該工 事の工事金額又は労務費に乗じて安全衛生経費とする。（この場合は、 安全衛生経費の割合の算出根拠を明確にするとともに、含まれる項目を明示する必要がある。）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■経費率計上の例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安全衛生管理体制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安全衛生教育、技能講習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健康診断 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■経費率計上の計算例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労務費から算出する場合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建設技能者の年収</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安全衛生経費＝個別工事の労務費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工事金額から算出する場合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年間の売上高</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工事請負額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安全衛生経費＝個別工事の工事金額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twoCellAnchor>
    <xdr:from>
      <xdr:col>7</xdr:col>
      <xdr:colOff>66675</xdr:colOff>
      <xdr:row>52</xdr:row>
      <xdr:rowOff>28575</xdr:rowOff>
    </xdr:from>
    <xdr:to>
      <xdr:col>11</xdr:col>
      <xdr:colOff>85725</xdr:colOff>
      <xdr:row>52</xdr:row>
      <xdr:rowOff>38100</xdr:rowOff>
    </xdr:to>
    <xdr:cxnSp macro="">
      <xdr:nvCxnSpPr>
        <xdr:cNvPr id="10" name="直線コネクタ 9">
          <a:extLst>
            <a:ext uri="{FF2B5EF4-FFF2-40B4-BE49-F238E27FC236}">
              <a16:creationId xmlns:a16="http://schemas.microsoft.com/office/drawing/2014/main" id="{9C848874-3891-209C-F21C-B84678F53AA6}"/>
            </a:ext>
          </a:extLst>
        </xdr:cNvPr>
        <xdr:cNvCxnSpPr>
          <a:stCxn id="3" idx="3"/>
          <a:endCxn id="7" idx="1"/>
        </xdr:cNvCxnSpPr>
      </xdr:nvCxnSpPr>
      <xdr:spPr>
        <a:xfrm flipV="1">
          <a:off x="7267575" y="10696575"/>
          <a:ext cx="1847850" cy="9525"/>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28575</xdr:colOff>
      <xdr:row>22</xdr:row>
      <xdr:rowOff>57150</xdr:rowOff>
    </xdr:from>
    <xdr:to>
      <xdr:col>24</xdr:col>
      <xdr:colOff>504825</xdr:colOff>
      <xdr:row>30</xdr:row>
      <xdr:rowOff>38099</xdr:rowOff>
    </xdr:to>
    <xdr:sp macro="" textlink="">
      <xdr:nvSpPr>
        <xdr:cNvPr id="2" name="正方形/長方形 1">
          <a:extLst>
            <a:ext uri="{FF2B5EF4-FFF2-40B4-BE49-F238E27FC236}">
              <a16:creationId xmlns:a16="http://schemas.microsoft.com/office/drawing/2014/main" id="{9FBE1D6D-7E0A-4161-94DD-04F8FCAF051C}"/>
            </a:ext>
          </a:extLst>
        </xdr:cNvPr>
        <xdr:cNvSpPr/>
      </xdr:nvSpPr>
      <xdr:spPr>
        <a:xfrm>
          <a:off x="10896600" y="4933950"/>
          <a:ext cx="5962650" cy="16573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当通知書の書式は自由です。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（参考）一般社団法人全国建設業協会統一様式も公開されています。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（参考）建設資機材のおそれ情報（一般財団法人　経済調査会）</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428625</xdr:colOff>
      <xdr:row>19</xdr:row>
      <xdr:rowOff>57150</xdr:rowOff>
    </xdr:from>
    <xdr:to>
      <xdr:col>14</xdr:col>
      <xdr:colOff>238125</xdr:colOff>
      <xdr:row>30</xdr:row>
      <xdr:rowOff>57150</xdr:rowOff>
    </xdr:to>
    <xdr:sp macro="" textlink="">
      <xdr:nvSpPr>
        <xdr:cNvPr id="3" name="正方形/長方形 2">
          <a:extLst>
            <a:ext uri="{FF2B5EF4-FFF2-40B4-BE49-F238E27FC236}">
              <a16:creationId xmlns:a16="http://schemas.microsoft.com/office/drawing/2014/main" id="{F319F4B8-EDB4-49DC-ABEE-0F2F3230EF14}"/>
            </a:ext>
          </a:extLst>
        </xdr:cNvPr>
        <xdr:cNvSpPr/>
      </xdr:nvSpPr>
      <xdr:spPr>
        <a:xfrm>
          <a:off x="2381250" y="4400550"/>
          <a:ext cx="7353300" cy="220980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590550</xdr:colOff>
      <xdr:row>24</xdr:row>
      <xdr:rowOff>104775</xdr:rowOff>
    </xdr:from>
    <xdr:to>
      <xdr:col>22</xdr:col>
      <xdr:colOff>47625</xdr:colOff>
      <xdr:row>25</xdr:row>
      <xdr:rowOff>133350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E35150A3-EDC2-4D02-8D63-5D6B0ED39762}"/>
            </a:ext>
          </a:extLst>
        </xdr:cNvPr>
        <xdr:cNvSpPr txBox="1"/>
      </xdr:nvSpPr>
      <xdr:spPr>
        <a:xfrm>
          <a:off x="11458575" y="5438775"/>
          <a:ext cx="35718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https://www.zenken-net.or.jp/news/0611_2/</a:t>
          </a:r>
          <a:endParaRPr lang="ja-JP" altLang="ja-JP" b="1" u="sng">
            <a:solidFill>
              <a:srgbClr val="0000FF"/>
            </a:solidFill>
            <a:effectLst/>
          </a:endParaRPr>
        </a:p>
        <a:p>
          <a:endParaRPr kumimoji="1" lang="ja-JP" altLang="en-US" sz="1100"/>
        </a:p>
      </xdr:txBody>
    </xdr:sp>
    <xdr:clientData/>
  </xdr:twoCellAnchor>
  <xdr:twoCellAnchor>
    <xdr:from>
      <xdr:col>16</xdr:col>
      <xdr:colOff>590551</xdr:colOff>
      <xdr:row>26</xdr:row>
      <xdr:rowOff>171450</xdr:rowOff>
    </xdr:from>
    <xdr:to>
      <xdr:col>22</xdr:col>
      <xdr:colOff>285751</xdr:colOff>
      <xdr:row>28</xdr:row>
      <xdr:rowOff>104775</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1575EAC6-3237-4FB8-B463-39D642461AE1}"/>
            </a:ext>
          </a:extLst>
        </xdr:cNvPr>
        <xdr:cNvSpPr txBox="1"/>
      </xdr:nvSpPr>
      <xdr:spPr>
        <a:xfrm>
          <a:off x="11458576" y="5886450"/>
          <a:ext cx="38100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https://www.zai-keicho.or.jp/service/build/riskinfomaiton/</a:t>
          </a:r>
          <a:endParaRPr kumimoji="1" lang="ja-JP" altLang="en-US" sz="1100" b="1" u="sng">
            <a:solidFill>
              <a:srgbClr val="0000FF"/>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trlProp" Target="../ctrlProps/ctrlProp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hyperlink" Target="https://www.mlit.go.jp/tochi_fudousan_kensetsugyo/const/anzeneisei.html"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s://www.mlit.go.jp/tochi_fudousan_kensetsugyo/const/anzeneisei.html"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BF8A-2D00-48BD-B1A2-0B79A945C230}">
  <dimension ref="A1"/>
  <sheetViews>
    <sheetView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56F5D-3B4D-40DB-8D18-4B708F752946}">
  <sheetPr>
    <tabColor rgb="FF00B050"/>
  </sheetPr>
  <dimension ref="A1:AI130"/>
  <sheetViews>
    <sheetView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11</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L4" s="45"/>
      <c r="Z4" s="45" t="s">
        <v>14</v>
      </c>
    </row>
    <row r="5" spans="1:35" ht="21" customHeight="1"/>
    <row r="6" spans="1:35" s="46" customFormat="1" ht="21" customHeight="1">
      <c r="B6" s="47" t="s">
        <v>167</v>
      </c>
      <c r="C6" s="47"/>
      <c r="D6" s="47"/>
      <c r="E6" s="47"/>
      <c r="F6" s="47"/>
      <c r="G6" s="47"/>
      <c r="H6" s="48" t="s">
        <v>12</v>
      </c>
      <c r="I6" s="48"/>
      <c r="M6" s="74"/>
      <c r="N6" s="39"/>
      <c r="O6" s="39"/>
      <c r="P6" s="39"/>
    </row>
    <row r="7" spans="1:35" ht="21" customHeight="1">
      <c r="R7" s="49" t="s">
        <v>126</v>
      </c>
      <c r="S7" s="50"/>
      <c r="T7" s="50"/>
      <c r="U7" s="50"/>
      <c r="V7" s="50"/>
      <c r="W7" s="50"/>
      <c r="X7" s="50"/>
      <c r="Y7" s="50"/>
      <c r="Z7" s="51"/>
    </row>
    <row r="8" spans="1:35" ht="21" customHeight="1">
      <c r="B8" s="39" t="s">
        <v>31</v>
      </c>
      <c r="R8" s="52" t="s">
        <v>127</v>
      </c>
      <c r="Z8" s="53"/>
    </row>
    <row r="9" spans="1:35" ht="21" customHeight="1">
      <c r="B9" s="39" t="s">
        <v>32</v>
      </c>
      <c r="R9" s="52" t="s">
        <v>128</v>
      </c>
      <c r="Z9" s="53"/>
    </row>
    <row r="10" spans="1:35" ht="21" customHeight="1">
      <c r="B10" s="54"/>
      <c r="C10" s="54"/>
      <c r="D10" s="55"/>
      <c r="E10" s="55"/>
      <c r="F10" s="55"/>
      <c r="G10" s="55"/>
      <c r="H10" s="55"/>
      <c r="R10" s="56"/>
      <c r="S10" s="57"/>
      <c r="T10" s="57"/>
      <c r="U10" s="57"/>
      <c r="V10" s="57"/>
      <c r="W10" s="57"/>
      <c r="X10" s="57"/>
      <c r="Y10" s="57"/>
      <c r="Z10" s="58" t="s">
        <v>3</v>
      </c>
    </row>
    <row r="11" spans="1:35" ht="21" customHeight="1">
      <c r="B11" s="39" t="s">
        <v>13</v>
      </c>
      <c r="C11" s="54"/>
      <c r="D11" s="184" t="s">
        <v>125</v>
      </c>
      <c r="E11" s="185"/>
      <c r="F11" s="185"/>
      <c r="G11" s="185"/>
      <c r="H11" s="186"/>
      <c r="I11" s="184"/>
      <c r="J11" s="184"/>
      <c r="K11" s="184"/>
      <c r="L11" s="184"/>
      <c r="M11" s="184"/>
      <c r="N11" s="184"/>
      <c r="O11" s="184"/>
      <c r="P11" s="184"/>
    </row>
    <row r="12" spans="1:35" ht="21" customHeight="1">
      <c r="D12" s="59"/>
      <c r="E12" s="59"/>
      <c r="F12" s="60"/>
      <c r="G12" s="60"/>
      <c r="H12" s="54"/>
    </row>
    <row r="13" spans="1:35" ht="21" customHeight="1">
      <c r="B13" s="61" t="s">
        <v>115</v>
      </c>
      <c r="C13" s="62"/>
      <c r="D13" s="62"/>
      <c r="E13" s="62"/>
      <c r="F13" s="63"/>
      <c r="G13" s="255">
        <f>【例】内訳!K15</f>
        <v>4657250</v>
      </c>
      <c r="H13" s="256"/>
      <c r="I13" s="256"/>
      <c r="J13" s="256"/>
      <c r="K13" s="256"/>
      <c r="L13" s="256"/>
      <c r="M13" s="257"/>
    </row>
    <row r="14" spans="1:35" ht="21" customHeight="1">
      <c r="B14" s="61" t="s">
        <v>16</v>
      </c>
      <c r="C14" s="62"/>
      <c r="D14" s="62"/>
      <c r="E14" s="62"/>
      <c r="F14" s="63"/>
      <c r="G14" s="258">
        <f>ROUNDDOWN(G13*0.1,0)</f>
        <v>465725</v>
      </c>
      <c r="H14" s="259"/>
      <c r="I14" s="259"/>
      <c r="J14" s="259"/>
      <c r="K14" s="259"/>
      <c r="L14" s="259"/>
      <c r="M14" s="260"/>
    </row>
    <row r="15" spans="1:35" ht="21" customHeight="1">
      <c r="B15" s="61" t="s">
        <v>15</v>
      </c>
      <c r="C15" s="62"/>
      <c r="D15" s="62"/>
      <c r="E15" s="62"/>
      <c r="F15" s="63"/>
      <c r="G15" s="258">
        <f>SUM(G13:M14)</f>
        <v>5122975</v>
      </c>
      <c r="H15" s="259"/>
      <c r="I15" s="259"/>
      <c r="J15" s="259"/>
      <c r="K15" s="259"/>
      <c r="L15" s="259"/>
      <c r="M15" s="260"/>
    </row>
    <row r="16" spans="1:35" ht="21" customHeight="1"/>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214">
        <f>SUMPRODUCT(【例】内訳!E:E,【例】内訳!G:G)</f>
        <v>549000</v>
      </c>
      <c r="H19" s="215"/>
      <c r="I19" s="215"/>
      <c r="J19" s="215"/>
      <c r="K19" s="215"/>
      <c r="L19" s="216"/>
      <c r="M19" s="70"/>
      <c r="N19" s="68"/>
      <c r="O19" s="68"/>
      <c r="P19" s="68"/>
      <c r="Q19" s="68"/>
      <c r="R19" s="68"/>
      <c r="S19" s="68"/>
      <c r="T19" s="68"/>
      <c r="U19" s="68"/>
      <c r="V19" s="68"/>
      <c r="W19" s="68"/>
      <c r="X19" s="68"/>
      <c r="Y19" s="68"/>
      <c r="Z19" s="69"/>
    </row>
    <row r="20" spans="2:26" ht="21" customHeight="1">
      <c r="C20" s="67" t="s">
        <v>18</v>
      </c>
      <c r="D20" s="68"/>
      <c r="E20" s="68"/>
      <c r="F20" s="69"/>
      <c r="G20" s="214">
        <f>SUMPRODUCT(【例】内訳!E:E,【例】内訳!H:H)</f>
        <v>1548250</v>
      </c>
      <c r="H20" s="215"/>
      <c r="I20" s="215"/>
      <c r="J20" s="215"/>
      <c r="K20" s="215"/>
      <c r="L20" s="216"/>
      <c r="M20" s="70" t="s">
        <v>29</v>
      </c>
      <c r="N20" s="68"/>
      <c r="O20" s="68"/>
      <c r="P20" s="68"/>
      <c r="Q20" s="68"/>
      <c r="R20" s="68"/>
      <c r="S20" s="68"/>
      <c r="T20" s="68"/>
      <c r="U20" s="68"/>
      <c r="V20" s="68"/>
      <c r="W20" s="68"/>
      <c r="X20" s="68"/>
      <c r="Y20" s="68"/>
      <c r="Z20" s="69"/>
    </row>
    <row r="21" spans="2:26" ht="21" customHeight="1">
      <c r="C21" s="67" t="s">
        <v>8</v>
      </c>
      <c r="D21" s="68"/>
      <c r="E21" s="68"/>
      <c r="F21" s="69"/>
      <c r="G21" s="214">
        <f>'【例】法定福利費・建退共掛金 明細'!J17</f>
        <v>257628.80000000002</v>
      </c>
      <c r="H21" s="215"/>
      <c r="I21" s="215"/>
      <c r="J21" s="215"/>
      <c r="K21" s="215"/>
      <c r="L21" s="216"/>
      <c r="M21" s="70" t="s">
        <v>26</v>
      </c>
      <c r="N21" s="68"/>
      <c r="O21" s="68"/>
      <c r="P21" s="68"/>
      <c r="Q21" s="68"/>
      <c r="R21" s="68"/>
      <c r="S21" s="68"/>
      <c r="T21" s="68"/>
      <c r="U21" s="68"/>
      <c r="V21" s="68"/>
      <c r="W21" s="68"/>
      <c r="X21" s="68"/>
      <c r="Y21" s="68"/>
      <c r="Z21" s="69"/>
    </row>
    <row r="22" spans="2:26" ht="21" customHeight="1">
      <c r="C22" s="67" t="s">
        <v>19</v>
      </c>
      <c r="D22" s="68"/>
      <c r="E22" s="68"/>
      <c r="F22" s="69"/>
      <c r="G22" s="214">
        <f>'【例】法定福利費・建退共掛金 明細'!J23</f>
        <v>0</v>
      </c>
      <c r="H22" s="215"/>
      <c r="I22" s="215"/>
      <c r="J22" s="215"/>
      <c r="K22" s="215"/>
      <c r="L22" s="216"/>
      <c r="M22" s="70" t="s">
        <v>168</v>
      </c>
      <c r="N22" s="68"/>
      <c r="O22" s="68"/>
      <c r="P22" s="68"/>
      <c r="Q22" s="68"/>
      <c r="R22" s="68"/>
      <c r="S22" s="68"/>
      <c r="T22" s="68"/>
      <c r="U22" s="68"/>
      <c r="V22" s="68"/>
      <c r="W22" s="68"/>
      <c r="X22" s="68"/>
      <c r="Y22" s="68"/>
      <c r="Z22" s="69"/>
    </row>
    <row r="23" spans="2:26" ht="21" customHeight="1">
      <c r="C23" s="67" t="s">
        <v>20</v>
      </c>
      <c r="D23" s="68"/>
      <c r="E23" s="68"/>
      <c r="F23" s="69"/>
      <c r="G23" s="214">
        <f>'【例】安全衛生経費 明細'!I56</f>
        <v>154342.5</v>
      </c>
      <c r="H23" s="215"/>
      <c r="I23" s="215"/>
      <c r="J23" s="215"/>
      <c r="K23" s="215"/>
      <c r="L23" s="216"/>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Ｐゴシック,太字"&amp;9ナカバヤシ　見積書様式（2026.06.01）</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A4CF-E9D4-4BA5-9511-3FA0B3B52B3B}">
  <sheetPr>
    <tabColor theme="7" tint="0.59999389629810485"/>
  </sheetPr>
  <dimension ref="A1:N99"/>
  <sheetViews>
    <sheetView showZeros="0" workbookViewId="0"/>
  </sheetViews>
  <sheetFormatPr defaultRowHeight="12"/>
  <cols>
    <col min="1" max="1" width="2.375" style="134" customWidth="1"/>
    <col min="2" max="2" width="4.625" style="134" customWidth="1"/>
    <col min="3" max="3" width="27.625" style="134" customWidth="1"/>
    <col min="4" max="4" width="23.125" style="134" customWidth="1"/>
    <col min="5" max="5" width="9.125" style="159" customWidth="1"/>
    <col min="6" max="6" width="5.625" style="160" customWidth="1"/>
    <col min="7" max="10" width="10.625" style="161" customWidth="1"/>
    <col min="11" max="11" width="12.625" style="161" customWidth="1"/>
    <col min="12" max="12" width="14.625" style="134" customWidth="1"/>
    <col min="13" max="13" width="9" style="133"/>
    <col min="14" max="16384" width="9" style="134"/>
  </cols>
  <sheetData>
    <row r="1" spans="1:14" ht="27" customHeight="1">
      <c r="A1" s="138"/>
      <c r="B1" s="170"/>
      <c r="C1" s="140"/>
      <c r="D1" s="141"/>
      <c r="E1" s="142"/>
      <c r="F1" s="143"/>
      <c r="G1" s="144"/>
      <c r="H1" s="144"/>
      <c r="I1" s="144"/>
      <c r="J1" s="144"/>
      <c r="K1" s="145"/>
      <c r="L1" s="146"/>
    </row>
    <row r="2" spans="1:14" ht="13.5" customHeight="1">
      <c r="A2" s="138"/>
      <c r="B2" s="175"/>
      <c r="C2" s="147"/>
      <c r="D2" s="147"/>
      <c r="E2" s="148"/>
      <c r="F2" s="149"/>
      <c r="G2" s="178" t="s">
        <v>92</v>
      </c>
      <c r="H2" s="179"/>
      <c r="I2" s="180"/>
      <c r="J2" s="181"/>
      <c r="K2" s="150"/>
      <c r="L2" s="151"/>
    </row>
    <row r="3" spans="1:14" ht="13.5" customHeight="1">
      <c r="A3" s="152"/>
      <c r="B3" s="174" t="s">
        <v>4</v>
      </c>
      <c r="C3" s="153" t="s">
        <v>0</v>
      </c>
      <c r="D3" s="154" t="s">
        <v>5</v>
      </c>
      <c r="E3" s="155" t="s">
        <v>6</v>
      </c>
      <c r="F3" s="156" t="s">
        <v>1</v>
      </c>
      <c r="G3" s="162" t="s">
        <v>17</v>
      </c>
      <c r="H3" s="162" t="s">
        <v>18</v>
      </c>
      <c r="I3" s="162" t="s">
        <v>95</v>
      </c>
      <c r="J3" s="162" t="s">
        <v>118</v>
      </c>
      <c r="K3" s="157" t="s">
        <v>7</v>
      </c>
      <c r="L3" s="157" t="s">
        <v>2</v>
      </c>
      <c r="N3" s="176"/>
    </row>
    <row r="4" spans="1:14" ht="27" customHeight="1">
      <c r="A4" s="126"/>
      <c r="B4" s="172">
        <v>1</v>
      </c>
      <c r="C4" s="128" t="s">
        <v>100</v>
      </c>
      <c r="D4" s="129" t="s">
        <v>108</v>
      </c>
      <c r="E4" s="130">
        <v>100</v>
      </c>
      <c r="F4" s="131" t="s">
        <v>102</v>
      </c>
      <c r="G4" s="130">
        <f>SUMIFS(【例】材料費・労務費明細!$J:$J,【例】材料費・労務費明細!$B:$B,【例】内訳!B4,【例】材料費・労務費明細!$E:$E,【例】内訳!$G$3)</f>
        <v>4240</v>
      </c>
      <c r="H4" s="130">
        <f>SUMIFS(【例】材料費・労務費明細!$J:$J,【例】材料費・労務費明細!$B:$B,【例】内訳!B4,【例】材料費・労務費明細!$E:$E,【例】内訳!$H$3)</f>
        <v>5580</v>
      </c>
      <c r="I4" s="130">
        <f>SUMIFS(【例】材料費・労務費明細!$J:$J,【例】材料費・労務費明細!$B:$B,【例】内訳!B4,【例】材料費・労務費明細!$E:$E,【例】内訳!$I$3)</f>
        <v>500</v>
      </c>
      <c r="J4" s="130">
        <f>SUM(G4:I4)</f>
        <v>10320</v>
      </c>
      <c r="K4" s="130">
        <f>ROUND(E4*J4,0)</f>
        <v>1032000</v>
      </c>
      <c r="L4" s="132"/>
      <c r="N4" s="176"/>
    </row>
    <row r="5" spans="1:14" ht="27" customHeight="1">
      <c r="A5" s="126"/>
      <c r="B5" s="171">
        <v>2</v>
      </c>
      <c r="C5" s="136" t="s">
        <v>99</v>
      </c>
      <c r="D5" s="129" t="s">
        <v>109</v>
      </c>
      <c r="E5" s="130">
        <v>50</v>
      </c>
      <c r="F5" s="131" t="s">
        <v>102</v>
      </c>
      <c r="G5" s="130">
        <f>SUMIFS(【例】材料費・労務費明細!$J:$J,【例】材料費・労務費明細!$B:$B,【例】内訳!B5,【例】材料費・労務費明細!$E:$E,【例】内訳!$G$3)</f>
        <v>2500</v>
      </c>
      <c r="H5" s="130">
        <f>SUMIFS(【例】材料費・労務費明細!$J:$J,【例】材料費・労務費明細!$B:$B,【例】内訳!B5,【例】材料費・労務費明細!$E:$E,【例】内訳!$H$3)</f>
        <v>19805</v>
      </c>
      <c r="I5" s="130">
        <f>SUMIFS(【例】材料費・労務費明細!$J:$J,【例】材料費・労務費明細!$B:$B,【例】内訳!B5,【例】材料費・労務費明細!$E:$E,【例】内訳!$I$3)</f>
        <v>200</v>
      </c>
      <c r="J5" s="130">
        <f t="shared" ref="J5:J39" si="0">SUM(G5:I5)</f>
        <v>22505</v>
      </c>
      <c r="K5" s="130">
        <f t="shared" ref="K5:K39" si="1">ROUND(E5*J5,0)</f>
        <v>1125250</v>
      </c>
      <c r="L5" s="132"/>
      <c r="N5" s="176"/>
    </row>
    <row r="6" spans="1:14" ht="27" customHeight="1">
      <c r="A6" s="126"/>
      <c r="B6" s="171"/>
      <c r="C6" s="136" t="s">
        <v>117</v>
      </c>
      <c r="D6" s="129"/>
      <c r="E6" s="130">
        <v>1</v>
      </c>
      <c r="F6" s="131" t="s">
        <v>9</v>
      </c>
      <c r="G6" s="130">
        <f>SUMIFS(【例】材料費・労務費明細!$J:$J,【例】材料費・労務費明細!$B:$B,【例】内訳!B6,【例】材料費・労務費明細!$E:$E,【例】内訳!$G$3)</f>
        <v>0</v>
      </c>
      <c r="H6" s="130">
        <f>SUMIFS(【例】材料費・労務費明細!$J:$J,【例】材料費・労務費明細!$B:$B,【例】内訳!B6,【例】材料費・労務費明細!$E:$E,【例】内訳!$H$3)</f>
        <v>0</v>
      </c>
      <c r="I6" s="130">
        <v>2500000</v>
      </c>
      <c r="J6" s="130">
        <f t="shared" si="0"/>
        <v>2500000</v>
      </c>
      <c r="K6" s="130">
        <f t="shared" si="1"/>
        <v>2500000</v>
      </c>
      <c r="L6" s="132"/>
      <c r="N6" s="176"/>
    </row>
    <row r="7" spans="1:14" ht="27" customHeight="1">
      <c r="A7" s="126"/>
      <c r="B7" s="171"/>
      <c r="C7" s="136"/>
      <c r="D7" s="129"/>
      <c r="E7" s="130"/>
      <c r="F7" s="131"/>
      <c r="G7" s="130">
        <f>SUMIFS(【例】材料費・労務費明細!$J:$J,【例】材料費・労務費明細!$B:$B,【例】内訳!B7,【例】材料費・労務費明細!$E:$E,【例】内訳!$G$3)</f>
        <v>0</v>
      </c>
      <c r="H7" s="130">
        <f>SUMIFS(【例】材料費・労務費明細!$J:$J,【例】材料費・労務費明細!$B:$B,【例】内訳!B7,【例】材料費・労務費明細!$E:$E,【例】内訳!$H$3)</f>
        <v>0</v>
      </c>
      <c r="I7" s="130">
        <f>SUMIFS(【例】材料費・労務費明細!$J:$J,【例】材料費・労務費明細!$B:$B,【例】内訳!B7,【例】材料費・労務費明細!$E:$E,【例】内訳!$I$3)</f>
        <v>0</v>
      </c>
      <c r="J7" s="130">
        <f t="shared" si="0"/>
        <v>0</v>
      </c>
      <c r="K7" s="130">
        <f t="shared" si="1"/>
        <v>0</v>
      </c>
      <c r="L7" s="132"/>
      <c r="N7" s="176"/>
    </row>
    <row r="8" spans="1:14" ht="27" customHeight="1">
      <c r="A8" s="126"/>
      <c r="B8" s="171"/>
      <c r="C8" s="136"/>
      <c r="D8" s="129"/>
      <c r="E8" s="130"/>
      <c r="F8" s="131"/>
      <c r="G8" s="130">
        <f>SUMIFS(【例】材料費・労務費明細!$J:$J,【例】材料費・労務費明細!$B:$B,【例】内訳!B8,【例】材料費・労務費明細!$E:$E,【例】内訳!$G$3)</f>
        <v>0</v>
      </c>
      <c r="H8" s="130">
        <f>SUMIFS(【例】材料費・労務費明細!$J:$J,【例】材料費・労務費明細!$B:$B,【例】内訳!B8,【例】材料費・労務費明細!$E:$E,【例】内訳!$H$3)</f>
        <v>0</v>
      </c>
      <c r="I8" s="130">
        <f>SUMIFS(【例】材料費・労務費明細!$J:$J,【例】材料費・労務費明細!$B:$B,【例】内訳!B8,【例】材料費・労務費明細!$E:$E,【例】内訳!$I$3)</f>
        <v>0</v>
      </c>
      <c r="J8" s="130">
        <f t="shared" si="0"/>
        <v>0</v>
      </c>
      <c r="K8" s="130">
        <f t="shared" si="1"/>
        <v>0</v>
      </c>
      <c r="L8" s="132"/>
      <c r="N8" s="176"/>
    </row>
    <row r="9" spans="1:14" ht="27" customHeight="1">
      <c r="A9" s="126"/>
      <c r="B9" s="171"/>
      <c r="C9" s="136"/>
      <c r="D9" s="129"/>
      <c r="E9" s="130"/>
      <c r="F9" s="131"/>
      <c r="G9" s="130">
        <f>SUMIFS(【例】材料費・労務費明細!$J:$J,【例】材料費・労務費明細!$B:$B,【例】内訳!B9,【例】材料費・労務費明細!$E:$E,【例】内訳!$G$3)</f>
        <v>0</v>
      </c>
      <c r="H9" s="130">
        <f>SUMIFS(【例】材料費・労務費明細!$J:$J,【例】材料費・労務費明細!$B:$B,【例】内訳!B9,【例】材料費・労務費明細!$E:$E,【例】内訳!$H$3)</f>
        <v>0</v>
      </c>
      <c r="I9" s="130">
        <f>SUMIFS(【例】材料費・労務費明細!$J:$J,【例】材料費・労務費明細!$B:$B,【例】内訳!B9,【例】材料費・労務費明細!$E:$E,【例】内訳!$I$3)</f>
        <v>0</v>
      </c>
      <c r="J9" s="130">
        <f t="shared" si="0"/>
        <v>0</v>
      </c>
      <c r="K9" s="130">
        <f t="shared" si="1"/>
        <v>0</v>
      </c>
      <c r="L9" s="132"/>
      <c r="N9" s="176"/>
    </row>
    <row r="10" spans="1:14" ht="27" customHeight="1">
      <c r="A10" s="126"/>
      <c r="B10" s="171"/>
      <c r="C10" s="136"/>
      <c r="D10" s="129"/>
      <c r="E10" s="130"/>
      <c r="F10" s="131"/>
      <c r="G10" s="130">
        <f>SUMIFS(【例】材料費・労務費明細!$J:$J,【例】材料費・労務費明細!$B:$B,【例】内訳!B10,【例】材料費・労務費明細!$E:$E,【例】内訳!$G$3)</f>
        <v>0</v>
      </c>
      <c r="H10" s="130">
        <f>SUMIFS(【例】材料費・労務費明細!$J:$J,【例】材料費・労務費明細!$B:$B,【例】内訳!B10,【例】材料費・労務費明細!$E:$E,【例】内訳!$H$3)</f>
        <v>0</v>
      </c>
      <c r="I10" s="130">
        <f>SUMIFS(【例】材料費・労務費明細!$J:$J,【例】材料費・労務費明細!$B:$B,【例】内訳!B10,【例】材料費・労務費明細!$E:$E,【例】内訳!$I$3)</f>
        <v>0</v>
      </c>
      <c r="J10" s="130">
        <f t="shared" si="0"/>
        <v>0</v>
      </c>
      <c r="K10" s="130">
        <f t="shared" si="1"/>
        <v>0</v>
      </c>
      <c r="L10" s="132"/>
    </row>
    <row r="11" spans="1:14" ht="27" customHeight="1">
      <c r="A11" s="126"/>
      <c r="B11" s="171"/>
      <c r="C11" s="136"/>
      <c r="D11" s="129"/>
      <c r="E11" s="130"/>
      <c r="F11" s="131"/>
      <c r="G11" s="130">
        <f>SUMIFS(【例】材料費・労務費明細!$J:$J,【例】材料費・労務費明細!$B:$B,【例】内訳!B11,【例】材料費・労務費明細!$E:$E,【例】内訳!$G$3)</f>
        <v>0</v>
      </c>
      <c r="H11" s="130">
        <f>SUMIFS(【例】材料費・労務費明細!$J:$J,【例】材料費・労務費明細!$B:$B,【例】内訳!B11,【例】材料費・労務費明細!$E:$E,【例】内訳!$H$3)</f>
        <v>0</v>
      </c>
      <c r="I11" s="130">
        <f>SUMIFS(【例】材料費・労務費明細!$J:$J,【例】材料費・労務費明細!$B:$B,【例】内訳!B11,【例】材料費・労務費明細!$E:$E,【例】内訳!$I$3)</f>
        <v>0</v>
      </c>
      <c r="J11" s="130">
        <f t="shared" si="0"/>
        <v>0</v>
      </c>
      <c r="K11" s="130">
        <f t="shared" si="1"/>
        <v>0</v>
      </c>
      <c r="L11" s="132"/>
    </row>
    <row r="12" spans="1:14" ht="27" customHeight="1">
      <c r="A12" s="126"/>
      <c r="B12" s="171"/>
      <c r="C12" s="136"/>
      <c r="D12" s="129"/>
      <c r="E12" s="130"/>
      <c r="F12" s="131"/>
      <c r="G12" s="130">
        <f>SUMIFS(【例】材料費・労務費明細!$J:$J,【例】材料費・労務費明細!$B:$B,【例】内訳!B12,【例】材料費・労務費明細!$E:$E,【例】内訳!$G$3)</f>
        <v>0</v>
      </c>
      <c r="H12" s="130">
        <f>SUMIFS(【例】材料費・労務費明細!$J:$J,【例】材料費・労務費明細!$B:$B,【例】内訳!B12,【例】材料費・労務費明細!$E:$E,【例】内訳!$H$3)</f>
        <v>0</v>
      </c>
      <c r="I12" s="130">
        <f>SUMIFS(【例】材料費・労務費明細!$J:$J,【例】材料費・労務費明細!$B:$B,【例】内訳!B12,【例】材料費・労務費明細!$E:$E,【例】内訳!$I$3)</f>
        <v>0</v>
      </c>
      <c r="J12" s="130">
        <f t="shared" si="0"/>
        <v>0</v>
      </c>
      <c r="K12" s="130">
        <f t="shared" si="1"/>
        <v>0</v>
      </c>
      <c r="L12" s="132"/>
    </row>
    <row r="13" spans="1:14" ht="27" customHeight="1">
      <c r="A13" s="126"/>
      <c r="B13" s="171"/>
      <c r="C13" s="136"/>
      <c r="D13" s="129"/>
      <c r="E13" s="130"/>
      <c r="F13" s="131"/>
      <c r="G13" s="130">
        <f>SUMIFS(【例】材料費・労務費明細!$J:$J,【例】材料費・労務費明細!$B:$B,【例】内訳!B13,【例】材料費・労務費明細!$E:$E,【例】内訳!$G$3)</f>
        <v>0</v>
      </c>
      <c r="H13" s="130">
        <f>SUMIFS(【例】材料費・労務費明細!$J:$J,【例】材料費・労務費明細!$B:$B,【例】内訳!B13,【例】材料費・労務費明細!$E:$E,【例】内訳!$H$3)</f>
        <v>0</v>
      </c>
      <c r="I13" s="130">
        <f>SUMIFS(【例】材料費・労務費明細!$J:$J,【例】材料費・労務費明細!$B:$B,【例】内訳!B13,【例】材料費・労務費明細!$E:$E,【例】内訳!$I$3)</f>
        <v>0</v>
      </c>
      <c r="J13" s="130">
        <f t="shared" si="0"/>
        <v>0</v>
      </c>
      <c r="K13" s="130">
        <f t="shared" si="1"/>
        <v>0</v>
      </c>
      <c r="L13" s="132"/>
    </row>
    <row r="14" spans="1:14" ht="27" customHeight="1">
      <c r="A14" s="126"/>
      <c r="B14" s="171"/>
      <c r="C14" s="136"/>
      <c r="D14" s="129"/>
      <c r="E14" s="130"/>
      <c r="F14" s="131"/>
      <c r="G14" s="130">
        <f>SUMIFS(【例】材料費・労務費明細!$J:$J,【例】材料費・労務費明細!$B:$B,【例】内訳!B14,【例】材料費・労務費明細!$E:$E,【例】内訳!$G$3)</f>
        <v>0</v>
      </c>
      <c r="H14" s="130">
        <f>SUMIFS(【例】材料費・労務費明細!$J:$J,【例】材料費・労務費明細!$B:$B,【例】内訳!B14,【例】材料費・労務費明細!$E:$E,【例】内訳!$H$3)</f>
        <v>0</v>
      </c>
      <c r="I14" s="130">
        <f>SUMIFS(【例】材料費・労務費明細!$J:$J,【例】材料費・労務費明細!$B:$B,【例】内訳!B14,【例】材料費・労務費明細!$E:$E,【例】内訳!$I$3)</f>
        <v>0</v>
      </c>
      <c r="J14" s="130">
        <f t="shared" si="0"/>
        <v>0</v>
      </c>
      <c r="K14" s="130">
        <f t="shared" si="1"/>
        <v>0</v>
      </c>
      <c r="L14" s="132"/>
    </row>
    <row r="15" spans="1:14" ht="27" customHeight="1">
      <c r="A15" s="126"/>
      <c r="B15" s="171"/>
      <c r="C15" s="136" t="s">
        <v>123</v>
      </c>
      <c r="D15" s="129"/>
      <c r="E15" s="130"/>
      <c r="F15" s="131"/>
      <c r="G15" s="130">
        <f>SUMIFS(【例】材料費・労務費明細!$J:$J,【例】材料費・労務費明細!$B:$B,【例】内訳!B15,【例】材料費・労務費明細!$E:$E,【例】内訳!$G$3)</f>
        <v>0</v>
      </c>
      <c r="H15" s="130">
        <f>SUMIFS(【例】材料費・労務費明細!$J:$J,【例】材料費・労務費明細!$B:$B,【例】内訳!B15,【例】材料費・労務費明細!$E:$E,【例】内訳!$H$3)</f>
        <v>0</v>
      </c>
      <c r="I15" s="130">
        <f>SUMIFS(【例】材料費・労務費明細!$J:$J,【例】材料費・労務費明細!$B:$B,【例】内訳!B15,【例】材料費・労務費明細!$E:$E,【例】内訳!$I$3)</f>
        <v>0</v>
      </c>
      <c r="J15" s="130">
        <f t="shared" si="0"/>
        <v>0</v>
      </c>
      <c r="K15" s="130">
        <f>SUM(K4:K14)</f>
        <v>4657250</v>
      </c>
      <c r="L15" s="132"/>
    </row>
    <row r="16" spans="1:14" ht="27" customHeight="1">
      <c r="A16" s="126"/>
      <c r="B16" s="171"/>
      <c r="C16" s="136"/>
      <c r="D16" s="129"/>
      <c r="E16" s="130"/>
      <c r="F16" s="131"/>
      <c r="G16" s="130">
        <f>SUMIFS(【例】材料費・労務費明細!$J:$J,【例】材料費・労務費明細!$B:$B,【例】内訳!B16,【例】材料費・労務費明細!$E:$E,【例】内訳!$G$3)</f>
        <v>0</v>
      </c>
      <c r="H16" s="130">
        <f>SUMIFS(【例】材料費・労務費明細!$J:$J,【例】材料費・労務費明細!$B:$B,【例】内訳!B16,【例】材料費・労務費明細!$E:$E,【例】内訳!$H$3)</f>
        <v>0</v>
      </c>
      <c r="I16" s="130">
        <f>SUMIFS(【例】材料費・労務費明細!$J:$J,【例】材料費・労務費明細!$B:$B,【例】内訳!B16,【例】材料費・労務費明細!$E:$E,【例】内訳!$I$3)</f>
        <v>0</v>
      </c>
      <c r="J16" s="130">
        <f t="shared" si="0"/>
        <v>0</v>
      </c>
      <c r="K16" s="130">
        <f t="shared" si="1"/>
        <v>0</v>
      </c>
      <c r="L16" s="132"/>
    </row>
    <row r="17" spans="1:12" ht="27" customHeight="1">
      <c r="A17" s="126"/>
      <c r="B17" s="172"/>
      <c r="C17" s="136"/>
      <c r="D17" s="129"/>
      <c r="E17" s="130"/>
      <c r="F17" s="131"/>
      <c r="G17" s="130">
        <f>SUMIFS(【例】材料費・労務費明細!$J:$J,【例】材料費・労務費明細!$B:$B,【例】内訳!B17,【例】材料費・労務費明細!$E:$E,【例】内訳!$G$3)</f>
        <v>0</v>
      </c>
      <c r="H17" s="130">
        <f>SUMIFS(【例】材料費・労務費明細!$J:$J,【例】材料費・労務費明細!$B:$B,【例】内訳!B17,【例】材料費・労務費明細!$E:$E,【例】内訳!$H$3)</f>
        <v>0</v>
      </c>
      <c r="I17" s="130">
        <f>SUMIFS(【例】材料費・労務費明細!$J:$J,【例】材料費・労務費明細!$B:$B,【例】内訳!B17,【例】材料費・労務費明細!$E:$E,【例】内訳!$I$3)</f>
        <v>0</v>
      </c>
      <c r="J17" s="130">
        <f t="shared" si="0"/>
        <v>0</v>
      </c>
      <c r="K17" s="130">
        <f t="shared" si="1"/>
        <v>0</v>
      </c>
      <c r="L17" s="132"/>
    </row>
    <row r="18" spans="1:12" ht="27" customHeight="1">
      <c r="A18" s="126"/>
      <c r="B18" s="171"/>
      <c r="C18" s="136"/>
      <c r="D18" s="129"/>
      <c r="E18" s="130"/>
      <c r="F18" s="131"/>
      <c r="G18" s="130">
        <f>SUMIFS(【例】材料費・労務費明細!$J:$J,【例】材料費・労務費明細!$B:$B,【例】内訳!B18,【例】材料費・労務費明細!$E:$E,【例】内訳!$G$3)</f>
        <v>0</v>
      </c>
      <c r="H18" s="130">
        <f>SUMIFS(【例】材料費・労務費明細!$J:$J,【例】材料費・労務費明細!$B:$B,【例】内訳!B18,【例】材料費・労務費明細!$E:$E,【例】内訳!$H$3)</f>
        <v>0</v>
      </c>
      <c r="I18" s="130">
        <f>SUMIFS(【例】材料費・労務費明細!$J:$J,【例】材料費・労務費明細!$B:$B,【例】内訳!B18,【例】材料費・労務費明細!$E:$E,【例】内訳!$I$3)</f>
        <v>0</v>
      </c>
      <c r="J18" s="130">
        <f t="shared" si="0"/>
        <v>0</v>
      </c>
      <c r="K18" s="130">
        <f t="shared" si="1"/>
        <v>0</v>
      </c>
      <c r="L18" s="132"/>
    </row>
    <row r="19" spans="1:12" ht="27" customHeight="1">
      <c r="A19" s="126"/>
      <c r="B19" s="171"/>
      <c r="C19" s="136"/>
      <c r="D19" s="129"/>
      <c r="E19" s="130"/>
      <c r="F19" s="131"/>
      <c r="G19" s="130">
        <f>SUMIFS(【例】材料費・労務費明細!$J:$J,【例】材料費・労務費明細!$B:$B,【例】内訳!B19,【例】材料費・労務費明細!$E:$E,【例】内訳!$G$3)</f>
        <v>0</v>
      </c>
      <c r="H19" s="130">
        <f>SUMIFS(【例】材料費・労務費明細!$J:$J,【例】材料費・労務費明細!$B:$B,【例】内訳!B19,【例】材料費・労務費明細!$E:$E,【例】内訳!$H$3)</f>
        <v>0</v>
      </c>
      <c r="I19" s="130">
        <f>SUMIFS(【例】材料費・労務費明細!$J:$J,【例】材料費・労務費明細!$B:$B,【例】内訳!B19,【例】材料費・労務費明細!$E:$E,【例】内訳!$I$3)</f>
        <v>0</v>
      </c>
      <c r="J19" s="130">
        <f t="shared" si="0"/>
        <v>0</v>
      </c>
      <c r="K19" s="130">
        <f t="shared" si="1"/>
        <v>0</v>
      </c>
      <c r="L19" s="132"/>
    </row>
    <row r="20" spans="1:12" ht="27" customHeight="1">
      <c r="A20" s="126"/>
      <c r="B20" s="171"/>
      <c r="C20" s="136"/>
      <c r="D20" s="129"/>
      <c r="E20" s="130"/>
      <c r="F20" s="131"/>
      <c r="G20" s="130">
        <f>SUMIFS(【例】材料費・労務費明細!$J:$J,【例】材料費・労務費明細!$B:$B,【例】内訳!B20,【例】材料費・労務費明細!$E:$E,【例】内訳!$G$3)</f>
        <v>0</v>
      </c>
      <c r="H20" s="130">
        <f>SUMIFS(【例】材料費・労務費明細!$J:$J,【例】材料費・労務費明細!$B:$B,【例】内訳!B20,【例】材料費・労務費明細!$E:$E,【例】内訳!$H$3)</f>
        <v>0</v>
      </c>
      <c r="I20" s="130">
        <f>SUMIFS(【例】材料費・労務費明細!$J:$J,【例】材料費・労務費明細!$B:$B,【例】内訳!B20,【例】材料費・労務費明細!$E:$E,【例】内訳!$I$3)</f>
        <v>0</v>
      </c>
      <c r="J20" s="130">
        <f t="shared" si="0"/>
        <v>0</v>
      </c>
      <c r="K20" s="130">
        <f t="shared" si="1"/>
        <v>0</v>
      </c>
      <c r="L20" s="132"/>
    </row>
    <row r="21" spans="1:12" ht="27" customHeight="1">
      <c r="A21" s="126"/>
      <c r="B21" s="171"/>
      <c r="C21" s="136"/>
      <c r="D21" s="129"/>
      <c r="E21" s="130"/>
      <c r="F21" s="131"/>
      <c r="G21" s="130">
        <f>SUMIFS(【例】材料費・労務費明細!$J:$J,【例】材料費・労務費明細!$B:$B,【例】内訳!B21,【例】材料費・労務費明細!$E:$E,【例】内訳!$G$3)</f>
        <v>0</v>
      </c>
      <c r="H21" s="130">
        <f>SUMIFS(【例】材料費・労務費明細!$J:$J,【例】材料費・労務費明細!$B:$B,【例】内訳!B21,【例】材料費・労務費明細!$E:$E,【例】内訳!$H$3)</f>
        <v>0</v>
      </c>
      <c r="I21" s="130">
        <f>SUMIFS(【例】材料費・労務費明細!$J:$J,【例】材料費・労務費明細!$B:$B,【例】内訳!B21,【例】材料費・労務費明細!$E:$E,【例】内訳!$I$3)</f>
        <v>0</v>
      </c>
      <c r="J21" s="130">
        <f t="shared" si="0"/>
        <v>0</v>
      </c>
      <c r="K21" s="130">
        <f t="shared" si="1"/>
        <v>0</v>
      </c>
      <c r="L21" s="132"/>
    </row>
    <row r="22" spans="1:12" ht="27" customHeight="1">
      <c r="A22" s="126"/>
      <c r="B22" s="171"/>
      <c r="C22" s="137"/>
      <c r="D22" s="129"/>
      <c r="E22" s="130"/>
      <c r="F22" s="131"/>
      <c r="G22" s="130">
        <f>SUMIFS(【例】材料費・労務費明細!$J:$J,【例】材料費・労務費明細!$B:$B,【例】内訳!B22,【例】材料費・労務費明細!$E:$E,【例】内訳!$G$3)</f>
        <v>0</v>
      </c>
      <c r="H22" s="130">
        <f>SUMIFS(【例】材料費・労務費明細!$J:$J,【例】材料費・労務費明細!$B:$B,【例】内訳!B22,【例】材料費・労務費明細!$E:$E,【例】内訳!$H$3)</f>
        <v>0</v>
      </c>
      <c r="I22" s="130">
        <f>SUMIFS(【例】材料費・労務費明細!$J:$J,【例】材料費・労務費明細!$B:$B,【例】内訳!B22,【例】材料費・労務費明細!$E:$E,【例】内訳!$I$3)</f>
        <v>0</v>
      </c>
      <c r="J22" s="130">
        <f t="shared" si="0"/>
        <v>0</v>
      </c>
      <c r="K22" s="130">
        <f t="shared" si="1"/>
        <v>0</v>
      </c>
      <c r="L22" s="132"/>
    </row>
    <row r="23" spans="1:12" ht="27" customHeight="1">
      <c r="A23" s="126"/>
      <c r="B23" s="171"/>
      <c r="C23" s="137"/>
      <c r="D23" s="129"/>
      <c r="E23" s="130"/>
      <c r="F23" s="131"/>
      <c r="G23" s="130">
        <f>SUMIFS(【例】材料費・労務費明細!$J:$J,【例】材料費・労務費明細!$B:$B,【例】内訳!B23,【例】材料費・労務費明細!$E:$E,【例】内訳!$G$3)</f>
        <v>0</v>
      </c>
      <c r="H23" s="130">
        <f>SUMIFS(【例】材料費・労務費明細!$J:$J,【例】材料費・労務費明細!$B:$B,【例】内訳!B23,【例】材料費・労務費明細!$E:$E,【例】内訳!$H$3)</f>
        <v>0</v>
      </c>
      <c r="I23" s="130">
        <f>SUMIFS(【例】材料費・労務費明細!$J:$J,【例】材料費・労務費明細!$B:$B,【例】内訳!B23,【例】材料費・労務費明細!$E:$E,【例】内訳!$I$3)</f>
        <v>0</v>
      </c>
      <c r="J23" s="130">
        <f t="shared" si="0"/>
        <v>0</v>
      </c>
      <c r="K23" s="130">
        <f t="shared" si="1"/>
        <v>0</v>
      </c>
      <c r="L23" s="132"/>
    </row>
    <row r="24" spans="1:12" ht="27" customHeight="1">
      <c r="A24" s="126"/>
      <c r="B24" s="171"/>
      <c r="C24" s="137"/>
      <c r="D24" s="129"/>
      <c r="E24" s="130"/>
      <c r="F24" s="131"/>
      <c r="G24" s="130">
        <f>SUMIFS(【例】材料費・労務費明細!$J:$J,【例】材料費・労務費明細!$B:$B,【例】内訳!B24,【例】材料費・労務費明細!$E:$E,【例】内訳!$G$3)</f>
        <v>0</v>
      </c>
      <c r="H24" s="130">
        <f>SUMIFS(【例】材料費・労務費明細!$J:$J,【例】材料費・労務費明細!$B:$B,【例】内訳!B24,【例】材料費・労務費明細!$E:$E,【例】内訳!$H$3)</f>
        <v>0</v>
      </c>
      <c r="I24" s="130">
        <f>SUMIFS(【例】材料費・労務費明細!$J:$J,【例】材料費・労務費明細!$B:$B,【例】内訳!B24,【例】材料費・労務費明細!$E:$E,【例】内訳!$I$3)</f>
        <v>0</v>
      </c>
      <c r="J24" s="130">
        <f t="shared" si="0"/>
        <v>0</v>
      </c>
      <c r="K24" s="130">
        <f t="shared" si="1"/>
        <v>0</v>
      </c>
      <c r="L24" s="132"/>
    </row>
    <row r="25" spans="1:12" ht="27" customHeight="1">
      <c r="A25" s="126"/>
      <c r="B25" s="171"/>
      <c r="C25" s="137"/>
      <c r="D25" s="129"/>
      <c r="E25" s="130"/>
      <c r="F25" s="131"/>
      <c r="G25" s="130">
        <f>SUMIFS(【例】材料費・労務費明細!$J:$J,【例】材料費・労務費明細!$B:$B,【例】内訳!B25,【例】材料費・労務費明細!$E:$E,【例】内訳!$G$3)</f>
        <v>0</v>
      </c>
      <c r="H25" s="130">
        <f>SUMIFS(【例】材料費・労務費明細!$J:$J,【例】材料費・労務費明細!$B:$B,【例】内訳!B25,【例】材料費・労務費明細!$E:$E,【例】内訳!$H$3)</f>
        <v>0</v>
      </c>
      <c r="I25" s="130">
        <f>SUMIFS(【例】材料費・労務費明細!$J:$J,【例】材料費・労務費明細!$B:$B,【例】内訳!B25,【例】材料費・労務費明細!$E:$E,【例】内訳!$I$3)</f>
        <v>0</v>
      </c>
      <c r="J25" s="130">
        <f t="shared" si="0"/>
        <v>0</v>
      </c>
      <c r="K25" s="130">
        <f t="shared" si="1"/>
        <v>0</v>
      </c>
      <c r="L25" s="132"/>
    </row>
    <row r="26" spans="1:12" ht="27" customHeight="1">
      <c r="A26" s="126"/>
      <c r="B26" s="171"/>
      <c r="C26" s="137"/>
      <c r="D26" s="129"/>
      <c r="E26" s="130"/>
      <c r="F26" s="131"/>
      <c r="G26" s="130">
        <f>SUMIFS(【例】材料費・労務費明細!$J:$J,【例】材料費・労務費明細!$B:$B,【例】内訳!B26,【例】材料費・労務費明細!$E:$E,【例】内訳!$G$3)</f>
        <v>0</v>
      </c>
      <c r="H26" s="130">
        <f>SUMIFS(【例】材料費・労務費明細!$J:$J,【例】材料費・労務費明細!$B:$B,【例】内訳!B26,【例】材料費・労務費明細!$E:$E,【例】内訳!$H$3)</f>
        <v>0</v>
      </c>
      <c r="I26" s="130">
        <f>SUMIFS(【例】材料費・労務費明細!$J:$J,【例】材料費・労務費明細!$B:$B,【例】内訳!B26,【例】材料費・労務費明細!$E:$E,【例】内訳!$I$3)</f>
        <v>0</v>
      </c>
      <c r="J26" s="130">
        <f t="shared" si="0"/>
        <v>0</v>
      </c>
      <c r="K26" s="130">
        <f t="shared" si="1"/>
        <v>0</v>
      </c>
      <c r="L26" s="132"/>
    </row>
    <row r="27" spans="1:12" ht="27" customHeight="1">
      <c r="A27" s="126"/>
      <c r="B27" s="171"/>
      <c r="C27" s="137"/>
      <c r="D27" s="129"/>
      <c r="E27" s="130"/>
      <c r="F27" s="131"/>
      <c r="G27" s="130">
        <f>SUMIFS(【例】材料費・労務費明細!$J:$J,【例】材料費・労務費明細!$B:$B,【例】内訳!B27,【例】材料費・労務費明細!$E:$E,【例】内訳!$G$3)</f>
        <v>0</v>
      </c>
      <c r="H27" s="130">
        <f>SUMIFS(【例】材料費・労務費明細!$J:$J,【例】材料費・労務費明細!$B:$B,【例】内訳!B27,【例】材料費・労務費明細!$E:$E,【例】内訳!$H$3)</f>
        <v>0</v>
      </c>
      <c r="I27" s="130">
        <f>SUMIFS(【例】材料費・労務費明細!$J:$J,【例】材料費・労務費明細!$B:$B,【例】内訳!B27,【例】材料費・労務費明細!$E:$E,【例】内訳!$I$3)</f>
        <v>0</v>
      </c>
      <c r="J27" s="130">
        <f t="shared" si="0"/>
        <v>0</v>
      </c>
      <c r="K27" s="130">
        <f t="shared" si="1"/>
        <v>0</v>
      </c>
      <c r="L27" s="132"/>
    </row>
    <row r="28" spans="1:12" ht="27" customHeight="1">
      <c r="A28" s="126"/>
      <c r="B28" s="171"/>
      <c r="C28" s="137"/>
      <c r="D28" s="129"/>
      <c r="E28" s="130"/>
      <c r="F28" s="131"/>
      <c r="G28" s="130">
        <f>SUMIFS(【例】材料費・労務費明細!$J:$J,【例】材料費・労務費明細!$B:$B,【例】内訳!B28,【例】材料費・労務費明細!$E:$E,【例】内訳!$G$3)</f>
        <v>0</v>
      </c>
      <c r="H28" s="130">
        <f>SUMIFS(【例】材料費・労務費明細!$J:$J,【例】材料費・労務費明細!$B:$B,【例】内訳!B28,【例】材料費・労務費明細!$E:$E,【例】内訳!$H$3)</f>
        <v>0</v>
      </c>
      <c r="I28" s="130">
        <f>SUMIFS(【例】材料費・労務費明細!$J:$J,【例】材料費・労務費明細!$B:$B,【例】内訳!B28,【例】材料費・労務費明細!$E:$E,【例】内訳!$I$3)</f>
        <v>0</v>
      </c>
      <c r="J28" s="130">
        <f t="shared" si="0"/>
        <v>0</v>
      </c>
      <c r="K28" s="130">
        <f t="shared" si="1"/>
        <v>0</v>
      </c>
      <c r="L28" s="132"/>
    </row>
    <row r="29" spans="1:12" ht="27" customHeight="1">
      <c r="A29" s="126"/>
      <c r="B29" s="171"/>
      <c r="C29" s="137"/>
      <c r="D29" s="129"/>
      <c r="E29" s="130"/>
      <c r="F29" s="131"/>
      <c r="G29" s="130">
        <f>SUMIFS(【例】材料費・労務費明細!$J:$J,【例】材料費・労務費明細!$B:$B,【例】内訳!B29,【例】材料費・労務費明細!$E:$E,【例】内訳!$G$3)</f>
        <v>0</v>
      </c>
      <c r="H29" s="130">
        <f>SUMIFS(【例】材料費・労務費明細!$J:$J,【例】材料費・労務費明細!$B:$B,【例】内訳!B29,【例】材料費・労務費明細!$E:$E,【例】内訳!$H$3)</f>
        <v>0</v>
      </c>
      <c r="I29" s="130">
        <f>SUMIFS(【例】材料費・労務費明細!$J:$J,【例】材料費・労務費明細!$B:$B,【例】内訳!B29,【例】材料費・労務費明細!$E:$E,【例】内訳!$I$3)</f>
        <v>0</v>
      </c>
      <c r="J29" s="130">
        <f t="shared" si="0"/>
        <v>0</v>
      </c>
      <c r="K29" s="130">
        <f t="shared" si="1"/>
        <v>0</v>
      </c>
      <c r="L29" s="132"/>
    </row>
    <row r="30" spans="1:12" ht="27" customHeight="1">
      <c r="A30" s="126"/>
      <c r="B30" s="171"/>
      <c r="C30" s="137"/>
      <c r="D30" s="129"/>
      <c r="E30" s="130"/>
      <c r="F30" s="131"/>
      <c r="G30" s="130">
        <f>SUMIFS(【例】材料費・労務費明細!$J:$J,【例】材料費・労務費明細!$B:$B,【例】内訳!B30,【例】材料費・労務費明細!$E:$E,【例】内訳!$G$3)</f>
        <v>0</v>
      </c>
      <c r="H30" s="130">
        <f>SUMIFS(【例】材料費・労務費明細!$J:$J,【例】材料費・労務費明細!$B:$B,【例】内訳!B30,【例】材料費・労務費明細!$E:$E,【例】内訳!$H$3)</f>
        <v>0</v>
      </c>
      <c r="I30" s="130">
        <f>SUMIFS(【例】材料費・労務費明細!$J:$J,【例】材料費・労務費明細!$B:$B,【例】内訳!B30,【例】材料費・労務費明細!$E:$E,【例】内訳!$I$3)</f>
        <v>0</v>
      </c>
      <c r="J30" s="130">
        <f t="shared" si="0"/>
        <v>0</v>
      </c>
      <c r="K30" s="130">
        <f t="shared" si="1"/>
        <v>0</v>
      </c>
      <c r="L30" s="132"/>
    </row>
    <row r="31" spans="1:12" ht="27" customHeight="1">
      <c r="A31" s="126"/>
      <c r="B31" s="171"/>
      <c r="C31" s="137"/>
      <c r="D31" s="129"/>
      <c r="E31" s="130"/>
      <c r="F31" s="131"/>
      <c r="G31" s="130">
        <f>SUMIFS(【例】材料費・労務費明細!$J:$J,【例】材料費・労務費明細!$B:$B,【例】内訳!B31,【例】材料費・労務費明細!$E:$E,【例】内訳!$G$3)</f>
        <v>0</v>
      </c>
      <c r="H31" s="130">
        <f>SUMIFS(【例】材料費・労務費明細!$J:$J,【例】材料費・労務費明細!$B:$B,【例】内訳!B31,【例】材料費・労務費明細!$E:$E,【例】内訳!$H$3)</f>
        <v>0</v>
      </c>
      <c r="I31" s="130">
        <f>SUMIFS(【例】材料費・労務費明細!$J:$J,【例】材料費・労務費明細!$B:$B,【例】内訳!B31,【例】材料費・労務費明細!$E:$E,【例】内訳!$I$3)</f>
        <v>0</v>
      </c>
      <c r="J31" s="130">
        <f t="shared" si="0"/>
        <v>0</v>
      </c>
      <c r="K31" s="130">
        <f t="shared" si="1"/>
        <v>0</v>
      </c>
      <c r="L31" s="132"/>
    </row>
    <row r="32" spans="1:12" ht="27" customHeight="1">
      <c r="A32" s="126"/>
      <c r="B32" s="171"/>
      <c r="C32" s="137"/>
      <c r="D32" s="129"/>
      <c r="E32" s="130"/>
      <c r="F32" s="131"/>
      <c r="G32" s="130">
        <f>SUMIFS(【例】材料費・労務費明細!$J:$J,【例】材料費・労務費明細!$B:$B,【例】内訳!B32,【例】材料費・労務費明細!$E:$E,【例】内訳!$G$3)</f>
        <v>0</v>
      </c>
      <c r="H32" s="130">
        <f>SUMIFS(【例】材料費・労務費明細!$J:$J,【例】材料費・労務費明細!$B:$B,【例】内訳!B32,【例】材料費・労務費明細!$E:$E,【例】内訳!$H$3)</f>
        <v>0</v>
      </c>
      <c r="I32" s="130">
        <f>SUMIFS(【例】材料費・労務費明細!$J:$J,【例】材料費・労務費明細!$B:$B,【例】内訳!B32,【例】材料費・労務費明細!$E:$E,【例】内訳!$I$3)</f>
        <v>0</v>
      </c>
      <c r="J32" s="130">
        <f t="shared" si="0"/>
        <v>0</v>
      </c>
      <c r="K32" s="130">
        <f t="shared" si="1"/>
        <v>0</v>
      </c>
      <c r="L32" s="132"/>
    </row>
    <row r="33" spans="1:12" ht="27" customHeight="1">
      <c r="A33" s="126"/>
      <c r="B33" s="171"/>
      <c r="C33" s="137"/>
      <c r="D33" s="129"/>
      <c r="E33" s="130"/>
      <c r="F33" s="131"/>
      <c r="G33" s="130">
        <f>SUMIFS(【例】材料費・労務費明細!$J:$J,【例】材料費・労務費明細!$B:$B,【例】内訳!B33,【例】材料費・労務費明細!$E:$E,【例】内訳!$G$3)</f>
        <v>0</v>
      </c>
      <c r="H33" s="130">
        <f>SUMIFS(【例】材料費・労務費明細!$J:$J,【例】材料費・労務費明細!$B:$B,【例】内訳!B33,【例】材料費・労務費明細!$E:$E,【例】内訳!$H$3)</f>
        <v>0</v>
      </c>
      <c r="I33" s="130">
        <f>SUMIFS(【例】材料費・労務費明細!$J:$J,【例】材料費・労務費明細!$B:$B,【例】内訳!B33,【例】材料費・労務費明細!$E:$E,【例】内訳!$I$3)</f>
        <v>0</v>
      </c>
      <c r="J33" s="130">
        <f t="shared" si="0"/>
        <v>0</v>
      </c>
      <c r="K33" s="130">
        <f t="shared" si="1"/>
        <v>0</v>
      </c>
      <c r="L33" s="132"/>
    </row>
    <row r="34" spans="1:12" ht="27" customHeight="1">
      <c r="A34" s="126"/>
      <c r="B34" s="171"/>
      <c r="C34" s="137"/>
      <c r="D34" s="129"/>
      <c r="E34" s="130"/>
      <c r="F34" s="131"/>
      <c r="G34" s="130">
        <f>SUMIFS(【例】材料費・労務費明細!$J:$J,【例】材料費・労務費明細!$B:$B,【例】内訳!B34,【例】材料費・労務費明細!$E:$E,【例】内訳!$G$3)</f>
        <v>0</v>
      </c>
      <c r="H34" s="130">
        <f>SUMIFS(【例】材料費・労務費明細!$J:$J,【例】材料費・労務費明細!$B:$B,【例】内訳!B34,【例】材料費・労務費明細!$E:$E,【例】内訳!$H$3)</f>
        <v>0</v>
      </c>
      <c r="I34" s="130">
        <f>SUMIFS(【例】材料費・労務費明細!$J:$J,【例】材料費・労務費明細!$B:$B,【例】内訳!B34,【例】材料費・労務費明細!$E:$E,【例】内訳!$I$3)</f>
        <v>0</v>
      </c>
      <c r="J34" s="130">
        <f t="shared" si="0"/>
        <v>0</v>
      </c>
      <c r="K34" s="130">
        <f t="shared" si="1"/>
        <v>0</v>
      </c>
      <c r="L34" s="132"/>
    </row>
    <row r="35" spans="1:12" ht="27" customHeight="1">
      <c r="A35" s="126"/>
      <c r="B35" s="171"/>
      <c r="C35" s="137"/>
      <c r="D35" s="129"/>
      <c r="E35" s="130"/>
      <c r="F35" s="131"/>
      <c r="G35" s="130">
        <f>SUMIFS(【例】材料費・労務費明細!$J:$J,【例】材料費・労務費明細!$B:$B,【例】内訳!B35,【例】材料費・労務費明細!$E:$E,【例】内訳!$G$3)</f>
        <v>0</v>
      </c>
      <c r="H35" s="130">
        <f>SUMIFS(【例】材料費・労務費明細!$J:$J,【例】材料費・労務費明細!$B:$B,【例】内訳!B35,【例】材料費・労務費明細!$E:$E,【例】内訳!$H$3)</f>
        <v>0</v>
      </c>
      <c r="I35" s="130">
        <f>SUMIFS(【例】材料費・労務費明細!$J:$J,【例】材料費・労務費明細!$B:$B,【例】内訳!B35,【例】材料費・労務費明細!$E:$E,【例】内訳!$I$3)</f>
        <v>0</v>
      </c>
      <c r="J35" s="130">
        <f t="shared" si="0"/>
        <v>0</v>
      </c>
      <c r="K35" s="130">
        <f t="shared" si="1"/>
        <v>0</v>
      </c>
      <c r="L35" s="132"/>
    </row>
    <row r="36" spans="1:12" ht="27" customHeight="1">
      <c r="A36" s="126"/>
      <c r="B36" s="171"/>
      <c r="C36" s="137"/>
      <c r="D36" s="129"/>
      <c r="E36" s="130"/>
      <c r="F36" s="131"/>
      <c r="G36" s="130">
        <f>SUMIFS(【例】材料費・労務費明細!$J:$J,【例】材料費・労務費明細!$B:$B,【例】内訳!B36,【例】材料費・労務費明細!$E:$E,【例】内訳!$G$3)</f>
        <v>0</v>
      </c>
      <c r="H36" s="130">
        <f>SUMIFS(【例】材料費・労務費明細!$J:$J,【例】材料費・労務費明細!$B:$B,【例】内訳!B36,【例】材料費・労務費明細!$E:$E,【例】内訳!$H$3)</f>
        <v>0</v>
      </c>
      <c r="I36" s="130">
        <f>SUMIFS(【例】材料費・労務費明細!$J:$J,【例】材料費・労務費明細!$B:$B,【例】内訳!B36,【例】材料費・労務費明細!$E:$E,【例】内訳!$I$3)</f>
        <v>0</v>
      </c>
      <c r="J36" s="130">
        <f t="shared" si="0"/>
        <v>0</v>
      </c>
      <c r="K36" s="130">
        <f t="shared" si="1"/>
        <v>0</v>
      </c>
      <c r="L36" s="132"/>
    </row>
    <row r="37" spans="1:12" ht="27" customHeight="1">
      <c r="A37" s="126"/>
      <c r="B37" s="171"/>
      <c r="C37" s="137"/>
      <c r="D37" s="129"/>
      <c r="E37" s="130"/>
      <c r="F37" s="131"/>
      <c r="G37" s="130">
        <f>SUMIFS(【例】材料費・労務費明細!$J:$J,【例】材料費・労務費明細!$B:$B,【例】内訳!B37,【例】材料費・労務費明細!$E:$E,【例】内訳!$G$3)</f>
        <v>0</v>
      </c>
      <c r="H37" s="130">
        <f>SUMIFS(【例】材料費・労務費明細!$J:$J,【例】材料費・労務費明細!$B:$B,【例】内訳!B37,【例】材料費・労務費明細!$E:$E,【例】内訳!$H$3)</f>
        <v>0</v>
      </c>
      <c r="I37" s="130">
        <f>SUMIFS(【例】材料費・労務費明細!$J:$J,【例】材料費・労務費明細!$B:$B,【例】内訳!B37,【例】材料費・労務費明細!$E:$E,【例】内訳!$I$3)</f>
        <v>0</v>
      </c>
      <c r="J37" s="130">
        <f t="shared" si="0"/>
        <v>0</v>
      </c>
      <c r="K37" s="130">
        <f t="shared" si="1"/>
        <v>0</v>
      </c>
      <c r="L37" s="132"/>
    </row>
    <row r="38" spans="1:12" ht="27" customHeight="1">
      <c r="A38" s="126"/>
      <c r="B38" s="171"/>
      <c r="C38" s="137"/>
      <c r="D38" s="129"/>
      <c r="E38" s="130"/>
      <c r="F38" s="131"/>
      <c r="G38" s="130">
        <f>SUMIFS(【例】材料費・労務費明細!$J:$J,【例】材料費・労務費明細!$B:$B,【例】内訳!B38,【例】材料費・労務費明細!$E:$E,【例】内訳!$G$3)</f>
        <v>0</v>
      </c>
      <c r="H38" s="130">
        <f>SUMIFS(【例】材料費・労務費明細!$J:$J,【例】材料費・労務費明細!$B:$B,【例】内訳!B38,【例】材料費・労務費明細!$E:$E,【例】内訳!$H$3)</f>
        <v>0</v>
      </c>
      <c r="I38" s="130">
        <f>SUMIFS(【例】材料費・労務費明細!$J:$J,【例】材料費・労務費明細!$B:$B,【例】内訳!B38,【例】材料費・労務費明細!$E:$E,【例】内訳!$I$3)</f>
        <v>0</v>
      </c>
      <c r="J38" s="130">
        <f t="shared" si="0"/>
        <v>0</v>
      </c>
      <c r="K38" s="130">
        <f t="shared" si="1"/>
        <v>0</v>
      </c>
      <c r="L38" s="132"/>
    </row>
    <row r="39" spans="1:12" ht="27" customHeight="1">
      <c r="A39" s="126"/>
      <c r="B39" s="171"/>
      <c r="C39" s="137"/>
      <c r="D39" s="129"/>
      <c r="E39" s="130"/>
      <c r="F39" s="131"/>
      <c r="G39" s="130">
        <f>SUMIFS(【例】材料費・労務費明細!$J:$J,【例】材料費・労務費明細!$B:$B,【例】内訳!B39,【例】材料費・労務費明細!$E:$E,【例】内訳!$G$3)</f>
        <v>0</v>
      </c>
      <c r="H39" s="130">
        <f>SUMIFS(【例】材料費・労務費明細!$J:$J,【例】材料費・労務費明細!$B:$B,【例】内訳!B39,【例】材料費・労務費明細!$E:$E,【例】内訳!$H$3)</f>
        <v>0</v>
      </c>
      <c r="I39" s="130">
        <f>SUMIFS(【例】材料費・労務費明細!$J:$J,【例】材料費・労務費明細!$B:$B,【例】内訳!B39,【例】材料費・労務費明細!$E:$E,【例】内訳!$I$3)</f>
        <v>0</v>
      </c>
      <c r="J39" s="130">
        <f t="shared" si="0"/>
        <v>0</v>
      </c>
      <c r="K39" s="130">
        <f t="shared" si="1"/>
        <v>0</v>
      </c>
      <c r="L39" s="132"/>
    </row>
    <row r="40" spans="1:12" ht="27" customHeight="1"/>
    <row r="41" spans="1:12" ht="27" customHeight="1"/>
    <row r="42" spans="1:12" ht="27" customHeight="1"/>
    <row r="43" spans="1:12" ht="27" customHeight="1"/>
    <row r="44" spans="1:12" ht="27" customHeight="1"/>
    <row r="45" spans="1:12" ht="27" customHeight="1"/>
    <row r="46" spans="1:12" ht="27" customHeight="1"/>
    <row r="47" spans="1:12" ht="27" customHeight="1"/>
    <row r="48" spans="1:1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9DB03-F43C-47F2-B703-76024B3AE859}">
  <sheetPr>
    <tabColor theme="7" tint="0.59999389629810485"/>
  </sheetPr>
  <dimension ref="A1:M98"/>
  <sheetViews>
    <sheetView showZeros="0" workbookViewId="0">
      <selection activeCell="B3" sqref="B3"/>
    </sheetView>
  </sheetViews>
  <sheetFormatPr defaultRowHeight="12"/>
  <cols>
    <col min="1" max="1" width="2.375" style="134" customWidth="1"/>
    <col min="2" max="2" width="7.125" style="134" customWidth="1"/>
    <col min="3" max="3" width="28.625" style="134" customWidth="1"/>
    <col min="4" max="4" width="24.625" style="134" customWidth="1"/>
    <col min="5" max="5" width="7.125" style="158" customWidth="1"/>
    <col min="6" max="6" width="9.125" style="159" customWidth="1"/>
    <col min="7" max="7" width="5.625" style="160" customWidth="1"/>
    <col min="8" max="8" width="11.625" style="161" customWidth="1"/>
    <col min="9" max="9" width="11.625" style="169" customWidth="1"/>
    <col min="10" max="10" width="14.375" style="161" customWidth="1"/>
    <col min="11" max="11" width="14.625" style="134" customWidth="1"/>
    <col min="12" max="12" width="9" style="133"/>
    <col min="13" max="16384" width="9" style="134"/>
  </cols>
  <sheetData>
    <row r="1" spans="1:13" ht="27" customHeight="1">
      <c r="A1" s="138"/>
      <c r="B1" s="170"/>
      <c r="C1" s="140"/>
      <c r="D1" s="141"/>
      <c r="E1" s="139"/>
      <c r="F1" s="142"/>
      <c r="G1" s="143"/>
      <c r="H1" s="144"/>
      <c r="I1" s="166"/>
      <c r="J1" s="145"/>
      <c r="K1" s="146"/>
    </row>
    <row r="2" spans="1:13" ht="27.75" customHeight="1">
      <c r="A2" s="152"/>
      <c r="B2" s="173" t="s">
        <v>4</v>
      </c>
      <c r="C2" s="162" t="s">
        <v>0</v>
      </c>
      <c r="D2" s="162" t="s">
        <v>97</v>
      </c>
      <c r="E2" s="135" t="s">
        <v>98</v>
      </c>
      <c r="F2" s="163" t="s">
        <v>6</v>
      </c>
      <c r="G2" s="164" t="s">
        <v>1</v>
      </c>
      <c r="H2" s="162" t="s">
        <v>91</v>
      </c>
      <c r="I2" s="167" t="s">
        <v>96</v>
      </c>
      <c r="J2" s="165" t="s">
        <v>7</v>
      </c>
      <c r="K2" s="165" t="s">
        <v>25</v>
      </c>
    </row>
    <row r="3" spans="1:13" ht="27" customHeight="1">
      <c r="A3" s="126"/>
      <c r="B3" s="172">
        <v>1</v>
      </c>
      <c r="C3" s="128" t="s">
        <v>99</v>
      </c>
      <c r="D3" s="129" t="s">
        <v>108</v>
      </c>
      <c r="E3" s="127"/>
      <c r="F3" s="130"/>
      <c r="G3" s="131"/>
      <c r="H3" s="130"/>
      <c r="I3" s="168"/>
      <c r="J3" s="130">
        <f>ROUND(IF(E3="労務費",F3*H3*I3,F3*H3),0)</f>
        <v>0</v>
      </c>
      <c r="K3" s="132"/>
    </row>
    <row r="4" spans="1:13" ht="27" customHeight="1">
      <c r="A4" s="126"/>
      <c r="B4" s="172">
        <v>1</v>
      </c>
      <c r="C4" s="136"/>
      <c r="D4" s="129" t="s">
        <v>103</v>
      </c>
      <c r="E4" s="127" t="s">
        <v>90</v>
      </c>
      <c r="F4" s="130">
        <v>1</v>
      </c>
      <c r="G4" s="131" t="s">
        <v>102</v>
      </c>
      <c r="H4" s="130">
        <v>2540</v>
      </c>
      <c r="I4" s="168"/>
      <c r="J4" s="130">
        <f t="shared" ref="J4:J38" si="0">ROUND(IF(E4="労務費",F4*H4*I4,F4*H4),0)</f>
        <v>2540</v>
      </c>
      <c r="K4" s="132"/>
    </row>
    <row r="5" spans="1:13" ht="27" customHeight="1">
      <c r="A5" s="126"/>
      <c r="B5" s="172">
        <v>1</v>
      </c>
      <c r="C5" s="136"/>
      <c r="D5" s="129" t="s">
        <v>104</v>
      </c>
      <c r="E5" s="127" t="s">
        <v>90</v>
      </c>
      <c r="F5" s="130">
        <v>1</v>
      </c>
      <c r="G5" s="131" t="s">
        <v>102</v>
      </c>
      <c r="H5" s="130">
        <v>1200</v>
      </c>
      <c r="I5" s="168"/>
      <c r="J5" s="130">
        <f t="shared" si="0"/>
        <v>1200</v>
      </c>
      <c r="K5" s="132"/>
    </row>
    <row r="6" spans="1:13" ht="27" customHeight="1">
      <c r="A6" s="126"/>
      <c r="B6" s="172">
        <v>1</v>
      </c>
      <c r="C6" s="136"/>
      <c r="D6" s="129" t="s">
        <v>105</v>
      </c>
      <c r="E6" s="127" t="s">
        <v>90</v>
      </c>
      <c r="F6" s="130">
        <v>1</v>
      </c>
      <c r="G6" s="131" t="s">
        <v>102</v>
      </c>
      <c r="H6" s="130">
        <v>500</v>
      </c>
      <c r="I6" s="168"/>
      <c r="J6" s="130">
        <f t="shared" si="0"/>
        <v>500</v>
      </c>
      <c r="K6" s="132"/>
      <c r="M6" s="176"/>
    </row>
    <row r="7" spans="1:13" ht="27" customHeight="1">
      <c r="A7" s="126"/>
      <c r="B7" s="172">
        <v>1</v>
      </c>
      <c r="C7" s="136"/>
      <c r="D7" s="129" t="s">
        <v>106</v>
      </c>
      <c r="E7" s="127" t="s">
        <v>93</v>
      </c>
      <c r="F7" s="130">
        <v>1</v>
      </c>
      <c r="G7" s="131" t="s">
        <v>101</v>
      </c>
      <c r="H7" s="130">
        <v>31700</v>
      </c>
      <c r="I7" s="168">
        <v>0.13217000000000001</v>
      </c>
      <c r="J7" s="130">
        <f t="shared" si="0"/>
        <v>4190</v>
      </c>
      <c r="K7" s="132"/>
      <c r="M7" s="176"/>
    </row>
    <row r="8" spans="1:13" ht="27" customHeight="1">
      <c r="A8" s="126"/>
      <c r="B8" s="172">
        <v>1</v>
      </c>
      <c r="C8" s="136"/>
      <c r="D8" s="129" t="s">
        <v>107</v>
      </c>
      <c r="E8" s="127" t="s">
        <v>93</v>
      </c>
      <c r="F8" s="130">
        <v>1</v>
      </c>
      <c r="G8" s="131" t="s">
        <v>101</v>
      </c>
      <c r="H8" s="130">
        <v>26800</v>
      </c>
      <c r="I8" s="168">
        <v>5.1869999999999999E-2</v>
      </c>
      <c r="J8" s="130">
        <f t="shared" si="0"/>
        <v>1390</v>
      </c>
      <c r="K8" s="132"/>
    </row>
    <row r="9" spans="1:13" ht="27" customHeight="1">
      <c r="A9" s="126"/>
      <c r="B9" s="172">
        <v>1</v>
      </c>
      <c r="C9" s="136"/>
      <c r="D9" s="129" t="s">
        <v>10</v>
      </c>
      <c r="E9" s="135" t="s">
        <v>122</v>
      </c>
      <c r="F9" s="130">
        <v>1</v>
      </c>
      <c r="G9" s="131" t="s">
        <v>102</v>
      </c>
      <c r="H9" s="130">
        <v>500</v>
      </c>
      <c r="I9" s="168"/>
      <c r="J9" s="130">
        <f t="shared" si="0"/>
        <v>500</v>
      </c>
      <c r="K9" s="132"/>
    </row>
    <row r="10" spans="1:13" s="133" customFormat="1" ht="27" customHeight="1">
      <c r="A10" s="126"/>
      <c r="B10" s="172"/>
      <c r="C10" s="136"/>
      <c r="D10" s="129"/>
      <c r="E10" s="135"/>
      <c r="F10" s="130"/>
      <c r="G10" s="131"/>
      <c r="H10" s="130"/>
      <c r="I10" s="168"/>
      <c r="J10" s="130">
        <f t="shared" si="0"/>
        <v>0</v>
      </c>
      <c r="K10" s="132"/>
      <c r="M10" s="134"/>
    </row>
    <row r="11" spans="1:13" ht="27" customHeight="1">
      <c r="A11" s="126"/>
      <c r="B11" s="172">
        <v>2</v>
      </c>
      <c r="C11" s="136" t="s">
        <v>99</v>
      </c>
      <c r="D11" s="129" t="s">
        <v>109</v>
      </c>
      <c r="E11" s="135"/>
      <c r="F11" s="130"/>
      <c r="G11" s="131"/>
      <c r="H11" s="130"/>
      <c r="I11" s="168"/>
      <c r="J11" s="130">
        <f t="shared" si="0"/>
        <v>0</v>
      </c>
      <c r="K11" s="132"/>
    </row>
    <row r="12" spans="1:13" ht="27" customHeight="1">
      <c r="A12" s="126"/>
      <c r="B12" s="172">
        <v>2</v>
      </c>
      <c r="C12" s="136"/>
      <c r="D12" s="129" t="s">
        <v>110</v>
      </c>
      <c r="E12" s="127" t="s">
        <v>90</v>
      </c>
      <c r="F12" s="130">
        <v>1</v>
      </c>
      <c r="G12" s="131" t="s">
        <v>101</v>
      </c>
      <c r="H12" s="130">
        <v>1000</v>
      </c>
      <c r="I12" s="168"/>
      <c r="J12" s="130">
        <f t="shared" si="0"/>
        <v>1000</v>
      </c>
      <c r="K12" s="132"/>
    </row>
    <row r="13" spans="1:13" ht="27" customHeight="1">
      <c r="A13" s="126"/>
      <c r="B13" s="172">
        <v>2</v>
      </c>
      <c r="C13" s="136"/>
      <c r="D13" s="129" t="s">
        <v>111</v>
      </c>
      <c r="E13" s="127" t="s">
        <v>90</v>
      </c>
      <c r="F13" s="130">
        <v>1</v>
      </c>
      <c r="G13" s="131" t="s">
        <v>101</v>
      </c>
      <c r="H13" s="130">
        <v>700</v>
      </c>
      <c r="I13" s="168"/>
      <c r="J13" s="130">
        <f t="shared" si="0"/>
        <v>700</v>
      </c>
      <c r="K13" s="132"/>
    </row>
    <row r="14" spans="1:13" ht="27" customHeight="1">
      <c r="A14" s="126"/>
      <c r="B14" s="172">
        <v>2</v>
      </c>
      <c r="C14" s="136"/>
      <c r="D14" s="129" t="s">
        <v>112</v>
      </c>
      <c r="E14" s="127" t="s">
        <v>90</v>
      </c>
      <c r="F14" s="130">
        <v>1</v>
      </c>
      <c r="G14" s="131" t="s">
        <v>101</v>
      </c>
      <c r="H14" s="130">
        <v>800</v>
      </c>
      <c r="I14" s="168"/>
      <c r="J14" s="130">
        <f t="shared" si="0"/>
        <v>800</v>
      </c>
      <c r="K14" s="132"/>
    </row>
    <row r="15" spans="1:13" ht="27" customHeight="1">
      <c r="A15" s="126"/>
      <c r="B15" s="172">
        <v>2</v>
      </c>
      <c r="C15" s="136"/>
      <c r="D15" s="129" t="s">
        <v>113</v>
      </c>
      <c r="E15" s="127" t="s">
        <v>93</v>
      </c>
      <c r="F15" s="130">
        <v>1</v>
      </c>
      <c r="G15" s="131" t="s">
        <v>101</v>
      </c>
      <c r="H15" s="130">
        <v>19800</v>
      </c>
      <c r="I15" s="168">
        <v>0.11505</v>
      </c>
      <c r="J15" s="130">
        <f t="shared" si="0"/>
        <v>2278</v>
      </c>
      <c r="K15" s="132"/>
    </row>
    <row r="16" spans="1:13" ht="27" customHeight="1">
      <c r="A16" s="126"/>
      <c r="B16" s="172">
        <v>2</v>
      </c>
      <c r="C16" s="136"/>
      <c r="D16" s="129" t="s">
        <v>114</v>
      </c>
      <c r="E16" s="127" t="s">
        <v>93</v>
      </c>
      <c r="F16" s="130">
        <v>1</v>
      </c>
      <c r="G16" s="131" t="s">
        <v>101</v>
      </c>
      <c r="H16" s="130">
        <v>25500</v>
      </c>
      <c r="I16" s="168">
        <v>0.68732000000000004</v>
      </c>
      <c r="J16" s="130">
        <f t="shared" si="0"/>
        <v>17527</v>
      </c>
      <c r="K16" s="132"/>
    </row>
    <row r="17" spans="1:13" ht="27" customHeight="1">
      <c r="A17" s="126"/>
      <c r="B17" s="172">
        <v>2</v>
      </c>
      <c r="C17" s="136"/>
      <c r="D17" s="129" t="s">
        <v>10</v>
      </c>
      <c r="E17" s="127" t="s">
        <v>94</v>
      </c>
      <c r="F17" s="130">
        <v>1</v>
      </c>
      <c r="G17" s="131" t="s">
        <v>102</v>
      </c>
      <c r="H17" s="130">
        <v>200</v>
      </c>
      <c r="I17" s="168"/>
      <c r="J17" s="130">
        <f t="shared" si="0"/>
        <v>200</v>
      </c>
      <c r="K17" s="132"/>
    </row>
    <row r="18" spans="1:13" s="133" customFormat="1" ht="27" customHeight="1">
      <c r="A18" s="126"/>
      <c r="B18" s="172"/>
      <c r="C18" s="136"/>
      <c r="D18" s="129"/>
      <c r="E18" s="135"/>
      <c r="F18" s="130"/>
      <c r="G18" s="131"/>
      <c r="H18" s="130"/>
      <c r="I18" s="168"/>
      <c r="J18" s="130">
        <f t="shared" si="0"/>
        <v>0</v>
      </c>
      <c r="K18" s="132"/>
      <c r="M18" s="134"/>
    </row>
    <row r="19" spans="1:13" s="133" customFormat="1" ht="27" customHeight="1">
      <c r="A19" s="126"/>
      <c r="B19" s="172"/>
      <c r="C19" s="136"/>
      <c r="D19" s="129"/>
      <c r="E19" s="135"/>
      <c r="F19" s="130"/>
      <c r="G19" s="131"/>
      <c r="H19" s="130"/>
      <c r="I19" s="168"/>
      <c r="J19" s="130">
        <f t="shared" si="0"/>
        <v>0</v>
      </c>
      <c r="K19" s="132"/>
      <c r="M19" s="134"/>
    </row>
    <row r="20" spans="1:13" s="133" customFormat="1" ht="27" customHeight="1">
      <c r="A20" s="126"/>
      <c r="B20" s="171"/>
      <c r="C20" s="136"/>
      <c r="D20" s="129"/>
      <c r="E20" s="135"/>
      <c r="F20" s="130"/>
      <c r="G20" s="131"/>
      <c r="H20" s="130"/>
      <c r="I20" s="168"/>
      <c r="J20" s="130">
        <f t="shared" si="0"/>
        <v>0</v>
      </c>
      <c r="K20" s="132"/>
      <c r="M20" s="134"/>
    </row>
    <row r="21" spans="1:13" s="133" customFormat="1" ht="27" customHeight="1">
      <c r="A21" s="126"/>
      <c r="B21" s="171"/>
      <c r="C21" s="136"/>
      <c r="D21" s="129"/>
      <c r="E21" s="135"/>
      <c r="F21" s="130"/>
      <c r="G21" s="131"/>
      <c r="H21" s="130"/>
      <c r="I21" s="168"/>
      <c r="J21" s="130">
        <f t="shared" si="0"/>
        <v>0</v>
      </c>
      <c r="K21" s="132"/>
      <c r="M21" s="134"/>
    </row>
    <row r="22" spans="1:13" s="133" customFormat="1" ht="27" customHeight="1">
      <c r="A22" s="126"/>
      <c r="B22" s="171"/>
      <c r="C22" s="137"/>
      <c r="D22" s="129"/>
      <c r="E22" s="135"/>
      <c r="F22" s="130"/>
      <c r="G22" s="131"/>
      <c r="H22" s="130"/>
      <c r="I22" s="168"/>
      <c r="J22" s="130">
        <f t="shared" si="0"/>
        <v>0</v>
      </c>
      <c r="K22" s="132"/>
      <c r="M22" s="134"/>
    </row>
    <row r="23" spans="1:13" s="133" customFormat="1" ht="27" customHeight="1">
      <c r="A23" s="126"/>
      <c r="B23" s="171"/>
      <c r="C23" s="137"/>
      <c r="D23" s="129"/>
      <c r="E23" s="135"/>
      <c r="F23" s="130"/>
      <c r="G23" s="131"/>
      <c r="H23" s="130"/>
      <c r="I23" s="168"/>
      <c r="J23" s="130">
        <f t="shared" si="0"/>
        <v>0</v>
      </c>
      <c r="K23" s="132"/>
      <c r="M23" s="134"/>
    </row>
    <row r="24" spans="1:13" s="133" customFormat="1" ht="27" customHeight="1">
      <c r="A24" s="126"/>
      <c r="B24" s="171"/>
      <c r="C24" s="137"/>
      <c r="D24" s="129"/>
      <c r="E24" s="135"/>
      <c r="F24" s="130"/>
      <c r="G24" s="131"/>
      <c r="H24" s="130"/>
      <c r="I24" s="168"/>
      <c r="J24" s="130">
        <f t="shared" si="0"/>
        <v>0</v>
      </c>
      <c r="K24" s="132"/>
      <c r="M24" s="134"/>
    </row>
    <row r="25" spans="1:13" s="133" customFormat="1" ht="27" customHeight="1">
      <c r="A25" s="126"/>
      <c r="B25" s="171"/>
      <c r="C25" s="137"/>
      <c r="D25" s="129"/>
      <c r="E25" s="135"/>
      <c r="F25" s="130"/>
      <c r="G25" s="131"/>
      <c r="H25" s="130"/>
      <c r="I25" s="168"/>
      <c r="J25" s="130">
        <f t="shared" si="0"/>
        <v>0</v>
      </c>
      <c r="K25" s="132"/>
      <c r="M25" s="134"/>
    </row>
    <row r="26" spans="1:13" s="133" customFormat="1" ht="27" customHeight="1">
      <c r="A26" s="126"/>
      <c r="B26" s="171"/>
      <c r="C26" s="137"/>
      <c r="D26" s="129"/>
      <c r="E26" s="135"/>
      <c r="F26" s="130"/>
      <c r="G26" s="131"/>
      <c r="H26" s="130"/>
      <c r="I26" s="168"/>
      <c r="J26" s="130">
        <f t="shared" si="0"/>
        <v>0</v>
      </c>
      <c r="K26" s="132"/>
      <c r="M26" s="134"/>
    </row>
    <row r="27" spans="1:13" s="133" customFormat="1" ht="27" customHeight="1">
      <c r="A27" s="126"/>
      <c r="B27" s="171"/>
      <c r="C27" s="137"/>
      <c r="D27" s="129"/>
      <c r="E27" s="135"/>
      <c r="F27" s="130"/>
      <c r="G27" s="131"/>
      <c r="H27" s="130"/>
      <c r="I27" s="168"/>
      <c r="J27" s="130">
        <f t="shared" si="0"/>
        <v>0</v>
      </c>
      <c r="K27" s="132"/>
      <c r="M27" s="134"/>
    </row>
    <row r="28" spans="1:13" s="133" customFormat="1" ht="27" customHeight="1">
      <c r="A28" s="126"/>
      <c r="B28" s="171"/>
      <c r="C28" s="137"/>
      <c r="D28" s="129"/>
      <c r="E28" s="135"/>
      <c r="F28" s="130"/>
      <c r="G28" s="131"/>
      <c r="H28" s="130"/>
      <c r="I28" s="168"/>
      <c r="J28" s="130">
        <f t="shared" si="0"/>
        <v>0</v>
      </c>
      <c r="K28" s="132"/>
      <c r="M28" s="134"/>
    </row>
    <row r="29" spans="1:13" s="133" customFormat="1" ht="27" customHeight="1">
      <c r="A29" s="126"/>
      <c r="B29" s="171"/>
      <c r="C29" s="137"/>
      <c r="D29" s="129"/>
      <c r="E29" s="135"/>
      <c r="F29" s="130"/>
      <c r="G29" s="131"/>
      <c r="H29" s="130"/>
      <c r="I29" s="168"/>
      <c r="J29" s="130">
        <f t="shared" si="0"/>
        <v>0</v>
      </c>
      <c r="K29" s="132"/>
      <c r="M29" s="134"/>
    </row>
    <row r="30" spans="1:13" s="133" customFormat="1" ht="27" customHeight="1">
      <c r="A30" s="126"/>
      <c r="B30" s="171"/>
      <c r="C30" s="137"/>
      <c r="D30" s="129"/>
      <c r="E30" s="135"/>
      <c r="F30" s="130"/>
      <c r="G30" s="131"/>
      <c r="H30" s="130"/>
      <c r="I30" s="168"/>
      <c r="J30" s="130">
        <f t="shared" si="0"/>
        <v>0</v>
      </c>
      <c r="K30" s="132"/>
      <c r="M30" s="134"/>
    </row>
    <row r="31" spans="1:13" s="133" customFormat="1" ht="27" customHeight="1">
      <c r="A31" s="126"/>
      <c r="B31" s="171"/>
      <c r="C31" s="137"/>
      <c r="D31" s="129"/>
      <c r="E31" s="135"/>
      <c r="F31" s="130"/>
      <c r="G31" s="131"/>
      <c r="H31" s="130"/>
      <c r="I31" s="168"/>
      <c r="J31" s="130">
        <f t="shared" si="0"/>
        <v>0</v>
      </c>
      <c r="K31" s="132"/>
      <c r="M31" s="134"/>
    </row>
    <row r="32" spans="1:13" s="133" customFormat="1" ht="27" customHeight="1">
      <c r="A32" s="126"/>
      <c r="B32" s="171"/>
      <c r="C32" s="137"/>
      <c r="D32" s="129"/>
      <c r="E32" s="135"/>
      <c r="F32" s="130"/>
      <c r="G32" s="131"/>
      <c r="H32" s="130"/>
      <c r="I32" s="168"/>
      <c r="J32" s="130">
        <f t="shared" si="0"/>
        <v>0</v>
      </c>
      <c r="K32" s="132"/>
      <c r="M32" s="134"/>
    </row>
    <row r="33" spans="1:13" s="133" customFormat="1" ht="27" customHeight="1">
      <c r="A33" s="126"/>
      <c r="B33" s="171"/>
      <c r="C33" s="137"/>
      <c r="D33" s="129"/>
      <c r="E33" s="135"/>
      <c r="F33" s="130"/>
      <c r="G33" s="131"/>
      <c r="H33" s="130"/>
      <c r="I33" s="168"/>
      <c r="J33" s="130">
        <f t="shared" si="0"/>
        <v>0</v>
      </c>
      <c r="K33" s="132"/>
      <c r="M33" s="134"/>
    </row>
    <row r="34" spans="1:13" s="133" customFormat="1" ht="27" customHeight="1">
      <c r="A34" s="126"/>
      <c r="B34" s="171"/>
      <c r="C34" s="137"/>
      <c r="D34" s="129"/>
      <c r="E34" s="135"/>
      <c r="F34" s="130"/>
      <c r="G34" s="131"/>
      <c r="H34" s="130"/>
      <c r="I34" s="168"/>
      <c r="J34" s="130">
        <f t="shared" si="0"/>
        <v>0</v>
      </c>
      <c r="K34" s="132"/>
      <c r="M34" s="134"/>
    </row>
    <row r="35" spans="1:13" s="133" customFormat="1" ht="27" customHeight="1">
      <c r="A35" s="126"/>
      <c r="B35" s="171"/>
      <c r="C35" s="137"/>
      <c r="D35" s="129"/>
      <c r="E35" s="135"/>
      <c r="F35" s="130"/>
      <c r="G35" s="131"/>
      <c r="H35" s="130"/>
      <c r="I35" s="168"/>
      <c r="J35" s="130">
        <f t="shared" si="0"/>
        <v>0</v>
      </c>
      <c r="K35" s="132"/>
      <c r="M35" s="134"/>
    </row>
    <row r="36" spans="1:13" s="133" customFormat="1" ht="27" customHeight="1">
      <c r="A36" s="126"/>
      <c r="B36" s="171"/>
      <c r="C36" s="137"/>
      <c r="D36" s="129"/>
      <c r="E36" s="135"/>
      <c r="F36" s="130"/>
      <c r="G36" s="131"/>
      <c r="H36" s="130"/>
      <c r="I36" s="168"/>
      <c r="J36" s="130">
        <f t="shared" si="0"/>
        <v>0</v>
      </c>
      <c r="K36" s="132"/>
      <c r="M36" s="134"/>
    </row>
    <row r="37" spans="1:13" s="133" customFormat="1" ht="27" customHeight="1">
      <c r="A37" s="126"/>
      <c r="B37" s="171"/>
      <c r="C37" s="137"/>
      <c r="D37" s="129"/>
      <c r="E37" s="135"/>
      <c r="F37" s="130"/>
      <c r="G37" s="131"/>
      <c r="H37" s="130"/>
      <c r="I37" s="168"/>
      <c r="J37" s="130">
        <f t="shared" si="0"/>
        <v>0</v>
      </c>
      <c r="K37" s="132"/>
      <c r="M37" s="134"/>
    </row>
    <row r="38" spans="1:13" s="133" customFormat="1" ht="27" customHeight="1">
      <c r="A38" s="126"/>
      <c r="B38" s="171"/>
      <c r="C38" s="137"/>
      <c r="D38" s="129"/>
      <c r="E38" s="135"/>
      <c r="F38" s="130"/>
      <c r="G38" s="131"/>
      <c r="H38" s="130"/>
      <c r="I38" s="168"/>
      <c r="J38" s="130">
        <f t="shared" si="0"/>
        <v>0</v>
      </c>
      <c r="K38" s="132"/>
      <c r="M38" s="134"/>
    </row>
    <row r="39" spans="1:13" s="133" customFormat="1" ht="27" customHeight="1">
      <c r="A39" s="134"/>
      <c r="B39" s="134"/>
      <c r="C39" s="134"/>
      <c r="D39" s="134"/>
      <c r="E39" s="158"/>
      <c r="F39" s="159"/>
      <c r="G39" s="160"/>
      <c r="H39" s="161"/>
      <c r="I39" s="169"/>
      <c r="J39" s="161"/>
      <c r="K39" s="134"/>
      <c r="M39" s="134"/>
    </row>
    <row r="40" spans="1:13" s="133" customFormat="1" ht="27" customHeight="1">
      <c r="A40" s="134"/>
      <c r="B40" s="134"/>
      <c r="C40" s="134"/>
      <c r="D40" s="134"/>
      <c r="E40" s="158"/>
      <c r="F40" s="159"/>
      <c r="G40" s="160"/>
      <c r="H40" s="161"/>
      <c r="I40" s="169"/>
      <c r="J40" s="161"/>
      <c r="K40" s="134"/>
      <c r="M40" s="134"/>
    </row>
    <row r="41" spans="1:13" s="133" customFormat="1" ht="27" customHeight="1">
      <c r="A41" s="134"/>
      <c r="B41" s="134"/>
      <c r="C41" s="134"/>
      <c r="D41" s="134"/>
      <c r="E41" s="158"/>
      <c r="F41" s="159"/>
      <c r="G41" s="160"/>
      <c r="H41" s="161"/>
      <c r="I41" s="169"/>
      <c r="J41" s="161"/>
      <c r="K41" s="134"/>
      <c r="M41" s="134"/>
    </row>
    <row r="42" spans="1:13" s="133" customFormat="1" ht="27" customHeight="1">
      <c r="A42" s="134"/>
      <c r="B42" s="134"/>
      <c r="C42" s="134"/>
      <c r="D42" s="134"/>
      <c r="E42" s="158"/>
      <c r="F42" s="159"/>
      <c r="G42" s="160"/>
      <c r="H42" s="161"/>
      <c r="I42" s="169"/>
      <c r="J42" s="161"/>
      <c r="K42" s="134"/>
      <c r="M42" s="134"/>
    </row>
    <row r="43" spans="1:13" s="133" customFormat="1" ht="27" customHeight="1">
      <c r="A43" s="134"/>
      <c r="B43" s="134"/>
      <c r="C43" s="134"/>
      <c r="D43" s="134"/>
      <c r="E43" s="158"/>
      <c r="F43" s="159"/>
      <c r="G43" s="160"/>
      <c r="H43" s="161"/>
      <c r="I43" s="169"/>
      <c r="J43" s="161"/>
      <c r="K43" s="134"/>
      <c r="M43" s="134"/>
    </row>
    <row r="44" spans="1:13" s="133" customFormat="1" ht="27" customHeight="1">
      <c r="A44" s="134"/>
      <c r="B44" s="134"/>
      <c r="C44" s="134"/>
      <c r="D44" s="134"/>
      <c r="E44" s="158"/>
      <c r="F44" s="159"/>
      <c r="G44" s="160"/>
      <c r="H44" s="161"/>
      <c r="I44" s="169"/>
      <c r="J44" s="161"/>
      <c r="K44" s="134"/>
      <c r="M44" s="134"/>
    </row>
    <row r="45" spans="1:13" s="133" customFormat="1" ht="27" customHeight="1">
      <c r="A45" s="134"/>
      <c r="B45" s="134"/>
      <c r="C45" s="134"/>
      <c r="D45" s="134"/>
      <c r="E45" s="158"/>
      <c r="F45" s="159"/>
      <c r="G45" s="160"/>
      <c r="H45" s="161"/>
      <c r="I45" s="169"/>
      <c r="J45" s="161"/>
      <c r="K45" s="134"/>
      <c r="M45" s="134"/>
    </row>
    <row r="46" spans="1:13" s="133" customFormat="1" ht="27" customHeight="1">
      <c r="A46" s="134"/>
      <c r="B46" s="134"/>
      <c r="C46" s="134"/>
      <c r="D46" s="134"/>
      <c r="E46" s="158"/>
      <c r="F46" s="159"/>
      <c r="G46" s="160"/>
      <c r="H46" s="161"/>
      <c r="I46" s="169"/>
      <c r="J46" s="161"/>
      <c r="K46" s="134"/>
      <c r="M46" s="134"/>
    </row>
    <row r="47" spans="1:13" s="133" customFormat="1" ht="27" customHeight="1">
      <c r="A47" s="134"/>
      <c r="B47" s="134"/>
      <c r="C47" s="134"/>
      <c r="D47" s="134"/>
      <c r="E47" s="158"/>
      <c r="F47" s="159"/>
      <c r="G47" s="160"/>
      <c r="H47" s="161"/>
      <c r="I47" s="169"/>
      <c r="J47" s="161"/>
      <c r="K47" s="134"/>
      <c r="M47" s="134"/>
    </row>
    <row r="48" spans="1:13" s="133" customFormat="1" ht="27" customHeight="1">
      <c r="A48" s="134"/>
      <c r="B48" s="134"/>
      <c r="C48" s="134"/>
      <c r="D48" s="134"/>
      <c r="E48" s="158"/>
      <c r="F48" s="159"/>
      <c r="G48" s="160"/>
      <c r="H48" s="161"/>
      <c r="I48" s="169"/>
      <c r="J48" s="161"/>
      <c r="K48" s="134"/>
      <c r="M48" s="134"/>
    </row>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sheetData>
  <phoneticPr fontId="2"/>
  <dataValidations count="1">
    <dataValidation type="list" allowBlank="1" showInputMessage="1" showErrorMessage="1" sqref="E3:E8 E12:E17" xr:uid="{38EA90DE-50A7-4A85-8314-E7CCCFC0A3EA}">
      <formula1>"材料費,労務費,経費他"</formula1>
    </dataValidation>
  </dataValidations>
  <printOptions horizontalCentered="1"/>
  <pageMargins left="0.39370078740157483"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58BB-0360-4C09-91E0-6B1BF60A9277}">
  <sheetPr>
    <tabColor theme="7" tint="0.59999389629810485"/>
    <pageSetUpPr fitToPage="1"/>
  </sheetPr>
  <dimension ref="C2:AG13"/>
  <sheetViews>
    <sheetView workbookViewId="0"/>
  </sheetViews>
  <sheetFormatPr defaultColWidth="3" defaultRowHeight="15.75"/>
  <cols>
    <col min="1" max="1" width="3" style="1"/>
    <col min="2" max="2" width="4" style="1" customWidth="1"/>
    <col min="3" max="6" width="3" style="1"/>
    <col min="7" max="7" width="12.625" style="1" customWidth="1"/>
    <col min="8" max="8" width="3" style="1"/>
    <col min="9" max="9" width="2.625" style="1" customWidth="1"/>
    <col min="10" max="10" width="3" style="1" customWidth="1"/>
    <col min="11" max="12" width="3" style="1"/>
    <col min="13" max="13" width="14.5" style="1" customWidth="1"/>
    <col min="14" max="31" width="3" style="1"/>
    <col min="32" max="32" width="7" style="1" bestFit="1" customWidth="1"/>
    <col min="33" max="33" width="5.875" style="1" bestFit="1" customWidth="1"/>
    <col min="34" max="34" width="3.5" style="1" bestFit="1" customWidth="1"/>
    <col min="35" max="16384" width="3" style="1"/>
  </cols>
  <sheetData>
    <row r="2" spans="3:33" ht="10.5" customHeight="1" thickBot="1">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3:33" ht="7.5" customHeight="1">
      <c r="C3" s="95"/>
      <c r="D3" s="96"/>
      <c r="E3" s="96"/>
      <c r="F3" s="96"/>
      <c r="G3" s="96"/>
      <c r="H3" s="96"/>
      <c r="I3" s="96"/>
      <c r="J3" s="96"/>
      <c r="K3" s="96"/>
      <c r="L3" s="96"/>
      <c r="M3" s="96"/>
      <c r="N3" s="96"/>
      <c r="O3" s="96"/>
      <c r="P3" s="96"/>
      <c r="Q3" s="96"/>
      <c r="R3" s="96"/>
      <c r="T3" s="97"/>
      <c r="U3" s="97"/>
      <c r="V3" s="97"/>
      <c r="W3" s="108"/>
      <c r="X3" s="4"/>
      <c r="Y3" s="4"/>
      <c r="Z3" s="226"/>
      <c r="AA3" s="226"/>
      <c r="AB3" s="226"/>
      <c r="AC3" s="226"/>
      <c r="AD3" s="98"/>
    </row>
    <row r="4" spans="3:33" ht="8.1" customHeight="1" thickBot="1">
      <c r="C4" s="101"/>
      <c r="D4" s="4"/>
      <c r="E4" s="4"/>
      <c r="F4" s="113"/>
      <c r="G4" s="236"/>
      <c r="H4" s="236"/>
      <c r="I4" s="236"/>
      <c r="J4" s="236"/>
      <c r="K4" s="236"/>
      <c r="L4" s="236"/>
      <c r="M4" s="236"/>
      <c r="N4" s="236"/>
      <c r="O4" s="236"/>
      <c r="P4" s="236"/>
      <c r="Q4" s="236"/>
      <c r="R4" s="236"/>
      <c r="S4" s="236"/>
      <c r="T4" s="236"/>
      <c r="U4" s="236"/>
      <c r="V4" s="236"/>
      <c r="W4" s="236"/>
      <c r="X4" s="236"/>
      <c r="Y4" s="236"/>
      <c r="Z4" s="236"/>
      <c r="AA4" s="236"/>
      <c r="AB4" s="236"/>
      <c r="AC4" s="236"/>
      <c r="AD4" s="100"/>
    </row>
    <row r="5" spans="3:33" ht="8.1" customHeight="1" thickTop="1">
      <c r="C5" s="115"/>
      <c r="D5" s="116"/>
      <c r="E5" s="116"/>
      <c r="F5" s="117"/>
      <c r="G5" s="118"/>
      <c r="H5" s="118"/>
      <c r="I5" s="118"/>
      <c r="J5" s="118"/>
      <c r="K5" s="118"/>
      <c r="L5" s="118"/>
      <c r="M5" s="118"/>
      <c r="N5" s="118"/>
      <c r="O5" s="118"/>
      <c r="P5" s="118"/>
      <c r="Q5" s="118"/>
      <c r="R5" s="118"/>
      <c r="S5" s="118"/>
      <c r="T5" s="118"/>
      <c r="U5" s="118"/>
      <c r="V5" s="118"/>
      <c r="W5" s="118"/>
      <c r="X5" s="118"/>
      <c r="Y5" s="118"/>
      <c r="Z5" s="118"/>
      <c r="AA5" s="118"/>
      <c r="AB5" s="118"/>
      <c r="AC5" s="118"/>
      <c r="AD5" s="119"/>
    </row>
    <row r="6" spans="3:33" ht="69" customHeight="1">
      <c r="C6" s="101"/>
      <c r="D6" s="4"/>
      <c r="E6" s="237" t="s">
        <v>88</v>
      </c>
      <c r="F6" s="237"/>
      <c r="G6" s="237"/>
      <c r="H6" s="237"/>
      <c r="I6" s="237"/>
      <c r="J6" s="237"/>
      <c r="K6" s="237"/>
      <c r="L6" s="237"/>
      <c r="M6" s="237"/>
      <c r="N6" s="237"/>
      <c r="O6" s="237"/>
      <c r="P6" s="237"/>
      <c r="Q6" s="237"/>
      <c r="R6" s="237"/>
      <c r="S6" s="237"/>
      <c r="T6" s="237"/>
      <c r="U6" s="237"/>
      <c r="V6" s="237"/>
      <c r="W6" s="237"/>
      <c r="X6" s="237"/>
      <c r="Y6" s="237"/>
      <c r="Z6" s="237"/>
      <c r="AA6" s="237"/>
      <c r="AB6" s="237"/>
      <c r="AC6" s="237"/>
      <c r="AD6" s="100"/>
    </row>
    <row r="7" spans="3:33" ht="8.1" customHeight="1">
      <c r="C7" s="101"/>
      <c r="D7" s="4"/>
      <c r="E7" s="4"/>
      <c r="F7" s="113"/>
      <c r="G7" s="114"/>
      <c r="H7" s="114"/>
      <c r="I7" s="114"/>
      <c r="J7" s="114"/>
      <c r="K7" s="114"/>
      <c r="L7" s="114"/>
      <c r="M7" s="114"/>
      <c r="N7" s="114"/>
      <c r="O7" s="114"/>
      <c r="P7" s="114"/>
      <c r="Q7" s="114"/>
      <c r="R7" s="114"/>
      <c r="S7" s="114"/>
      <c r="T7" s="114"/>
      <c r="U7" s="114"/>
      <c r="V7" s="114"/>
      <c r="W7" s="114"/>
      <c r="X7" s="114"/>
      <c r="Y7" s="114"/>
      <c r="Z7" s="114"/>
      <c r="AA7" s="114"/>
      <c r="AB7" s="114"/>
      <c r="AC7" s="114"/>
      <c r="AD7" s="100"/>
    </row>
    <row r="8" spans="3:33" ht="19.5" customHeight="1">
      <c r="C8" s="101"/>
      <c r="D8" s="4"/>
      <c r="E8" s="120" t="s">
        <v>89</v>
      </c>
      <c r="F8" s="121"/>
      <c r="G8" s="122"/>
      <c r="H8" s="123"/>
      <c r="I8" s="122"/>
      <c r="J8" s="122"/>
      <c r="K8" s="122"/>
      <c r="L8" s="122"/>
      <c r="M8" s="124"/>
      <c r="N8" s="103"/>
      <c r="O8" s="104"/>
      <c r="P8" s="104"/>
      <c r="Q8" s="104"/>
      <c r="R8" s="104"/>
      <c r="S8" s="104"/>
      <c r="T8" s="227">
        <v>6450000</v>
      </c>
      <c r="U8" s="227"/>
      <c r="V8" s="227"/>
      <c r="W8" s="227"/>
      <c r="X8" s="227"/>
      <c r="Y8" s="227"/>
      <c r="Z8" s="227"/>
      <c r="AA8" s="227"/>
      <c r="AB8" s="229" t="s">
        <v>87</v>
      </c>
      <c r="AC8" s="102"/>
      <c r="AD8" s="100"/>
    </row>
    <row r="9" spans="3:33" ht="9.9499999999999993" customHeight="1">
      <c r="C9" s="101"/>
      <c r="D9" s="4"/>
      <c r="E9" s="231"/>
      <c r="F9" s="232"/>
      <c r="G9" s="232"/>
      <c r="H9" s="232"/>
      <c r="I9" s="232"/>
      <c r="J9" s="232"/>
      <c r="K9" s="232"/>
      <c r="L9" s="232"/>
      <c r="M9" s="233"/>
      <c r="N9" s="110"/>
      <c r="O9" s="111"/>
      <c r="P9" s="111"/>
      <c r="Q9" s="111"/>
      <c r="R9" s="111"/>
      <c r="S9" s="111"/>
      <c r="T9" s="228"/>
      <c r="U9" s="228"/>
      <c r="V9" s="228"/>
      <c r="W9" s="228"/>
      <c r="X9" s="228"/>
      <c r="Y9" s="228"/>
      <c r="Z9" s="228"/>
      <c r="AA9" s="228"/>
      <c r="AB9" s="230"/>
      <c r="AC9" s="112"/>
      <c r="AD9" s="100"/>
      <c r="AF9" s="99"/>
    </row>
    <row r="10" spans="3:33" ht="20.25" customHeight="1" thickBot="1">
      <c r="C10" s="234"/>
      <c r="D10" s="235"/>
      <c r="E10" s="105"/>
      <c r="F10" s="105"/>
      <c r="G10" s="125"/>
      <c r="H10" s="125"/>
      <c r="I10" s="105"/>
      <c r="J10" s="105"/>
      <c r="K10" s="105"/>
      <c r="L10" s="105"/>
      <c r="M10" s="105"/>
      <c r="N10" s="105"/>
      <c r="O10" s="105"/>
      <c r="P10" s="105"/>
      <c r="Q10" s="105"/>
      <c r="R10" s="105"/>
      <c r="S10" s="105"/>
      <c r="T10" s="105"/>
      <c r="U10" s="105"/>
      <c r="V10" s="105"/>
      <c r="W10" s="105"/>
      <c r="X10" s="105"/>
      <c r="Y10" s="105"/>
      <c r="Z10" s="94"/>
      <c r="AA10" s="94"/>
      <c r="AB10" s="94"/>
      <c r="AC10" s="106"/>
      <c r="AD10" s="107"/>
    </row>
    <row r="13" spans="3:33">
      <c r="AG13" s="177"/>
    </row>
  </sheetData>
  <mergeCells count="7">
    <mergeCell ref="C10:D10"/>
    <mergeCell ref="Z3:AC3"/>
    <mergeCell ref="G4:AC4"/>
    <mergeCell ref="E6:AC6"/>
    <mergeCell ref="T8:AA9"/>
    <mergeCell ref="AB8:AB9"/>
    <mergeCell ref="E9:M9"/>
  </mergeCells>
  <phoneticPr fontId="2"/>
  <conditionalFormatting sqref="T8:AA9">
    <cfRule type="expression" dxfId="21" priority="1">
      <formula>$T$8&lt;&gt;""</formula>
    </cfRule>
  </conditionalFormatting>
  <conditionalFormatting sqref="Z3:AC3">
    <cfRule type="expression" dxfId="20" priority="2">
      <formula>$Z$3&lt;&gt;""</formula>
    </cfRule>
  </conditionalFormatting>
  <pageMargins left="0.25" right="0.25" top="0.75" bottom="0.75" header="0.3" footer="0.3"/>
  <pageSetup paperSize="9" scale="81"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3D57-9127-4CE1-A665-DB14A988BE4E}">
  <sheetPr>
    <tabColor theme="8" tint="0.59999389629810485"/>
    <pageSetUpPr fitToPage="1"/>
  </sheetPr>
  <dimension ref="C1:P33"/>
  <sheetViews>
    <sheetView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34</v>
      </c>
    </row>
    <row r="2" spans="3:16" ht="16.5" customHeight="1">
      <c r="C2" s="4"/>
      <c r="D2" s="78"/>
    </row>
    <row r="3" spans="3:16" ht="16.5">
      <c r="C3" s="5" t="s">
        <v>116</v>
      </c>
      <c r="D3" s="6"/>
      <c r="E3" s="6"/>
      <c r="F3" s="6"/>
      <c r="G3" s="79"/>
      <c r="H3" s="6"/>
      <c r="I3" s="6"/>
      <c r="J3" s="6"/>
      <c r="K3" s="7"/>
    </row>
    <row r="4" spans="3:16" ht="16.5">
      <c r="C4" s="8" t="s">
        <v>35</v>
      </c>
      <c r="D4" s="4"/>
      <c r="E4" s="4"/>
      <c r="F4" s="4"/>
      <c r="G4" s="80"/>
      <c r="H4" s="4"/>
      <c r="I4" s="4"/>
      <c r="J4" s="4"/>
      <c r="K4" s="9"/>
    </row>
    <row r="5" spans="3:16" s="13" customFormat="1" ht="25.5" customHeight="1">
      <c r="C5" s="10"/>
      <c r="D5" s="238" t="s">
        <v>68</v>
      </c>
      <c r="E5" s="238"/>
      <c r="F5" s="238"/>
      <c r="G5" s="238"/>
      <c r="H5" s="238"/>
      <c r="I5" s="238"/>
      <c r="J5" s="238"/>
      <c r="K5" s="81"/>
    </row>
    <row r="6" spans="3:16">
      <c r="C6" s="16"/>
      <c r="K6" s="81"/>
    </row>
    <row r="7" spans="3:16">
      <c r="C7" s="16"/>
      <c r="D7" s="29" t="s">
        <v>121</v>
      </c>
      <c r="K7" s="81"/>
    </row>
    <row r="8" spans="3:16">
      <c r="C8" s="16"/>
      <c r="D8" s="239" t="s">
        <v>39</v>
      </c>
      <c r="E8" s="240"/>
      <c r="F8" s="82" t="s">
        <v>69</v>
      </c>
      <c r="G8" s="18" t="s">
        <v>70</v>
      </c>
      <c r="J8" s="18" t="s">
        <v>43</v>
      </c>
      <c r="K8" s="9"/>
    </row>
    <row r="9" spans="3:16" ht="16.5" thickBot="1">
      <c r="C9" s="16"/>
      <c r="D9" s="241"/>
      <c r="E9" s="242"/>
      <c r="F9" s="75" t="s">
        <v>71</v>
      </c>
      <c r="G9" s="19" t="s">
        <v>72</v>
      </c>
      <c r="J9" s="19" t="s">
        <v>44</v>
      </c>
      <c r="K9" s="9"/>
    </row>
    <row r="10" spans="3:16" ht="16.5" thickTop="1">
      <c r="C10" s="16"/>
      <c r="D10" s="33" t="s">
        <v>73</v>
      </c>
      <c r="E10" s="34"/>
      <c r="F10" s="244">
        <f>SUMPRODUCT(【例】内訳!E:E,【例】内訳!H:H)</f>
        <v>1548250</v>
      </c>
      <c r="G10" s="182">
        <v>1.0999999999999999E-2</v>
      </c>
      <c r="H10" s="1" t="s">
        <v>83</v>
      </c>
      <c r="J10" s="24">
        <f>IF(OR($F$10="",$G$10=""),"",$F$10*$G$10)</f>
        <v>17030.75</v>
      </c>
      <c r="K10" s="9"/>
      <c r="N10" s="92"/>
      <c r="O10" s="83"/>
      <c r="P10" s="93"/>
    </row>
    <row r="11" spans="3:16">
      <c r="C11" s="16"/>
      <c r="D11" s="30" t="s">
        <v>74</v>
      </c>
      <c r="E11" s="84"/>
      <c r="F11" s="245"/>
      <c r="G11" s="182">
        <v>5.1200000000000002E-2</v>
      </c>
      <c r="H11" s="1" t="s">
        <v>84</v>
      </c>
      <c r="J11" s="85">
        <f>IF(OR($F$10="",$G$11=""),"",$F$10*$G$11)</f>
        <v>79270.400000000009</v>
      </c>
      <c r="K11" s="9"/>
      <c r="N11" s="92"/>
      <c r="O11" s="83"/>
      <c r="P11" s="93"/>
    </row>
    <row r="12" spans="3:16">
      <c r="C12" s="16"/>
      <c r="D12" s="30" t="s">
        <v>75</v>
      </c>
      <c r="E12" s="84"/>
      <c r="F12" s="245"/>
      <c r="G12" s="182">
        <v>7.9500000000000005E-3</v>
      </c>
      <c r="H12" s="1" t="s">
        <v>84</v>
      </c>
      <c r="J12" s="86">
        <f>IF(OR($F$10="",$G$12=""),"",$F$10*$G$12)</f>
        <v>12308.587500000001</v>
      </c>
      <c r="K12" s="9"/>
      <c r="N12" s="92"/>
      <c r="O12" s="87"/>
      <c r="P12" s="93"/>
    </row>
    <row r="13" spans="3:16">
      <c r="C13" s="16"/>
      <c r="D13" s="30" t="s">
        <v>76</v>
      </c>
      <c r="E13" s="84"/>
      <c r="F13" s="245"/>
      <c r="G13" s="182">
        <v>9.1499999999999998E-2</v>
      </c>
      <c r="H13" s="1" t="s">
        <v>85</v>
      </c>
      <c r="J13" s="86">
        <f>IF(OR($F$10="",$G$13=""),"",$F$10*$G$13)</f>
        <v>141664.875</v>
      </c>
      <c r="K13" s="9"/>
      <c r="N13" s="92"/>
      <c r="O13" s="87"/>
      <c r="P13" s="93"/>
    </row>
    <row r="14" spans="3:16">
      <c r="C14" s="16"/>
      <c r="D14" s="30" t="s">
        <v>77</v>
      </c>
      <c r="E14" s="84"/>
      <c r="F14" s="245"/>
      <c r="G14" s="182">
        <v>3.5999999999999999E-3</v>
      </c>
      <c r="H14" s="1" t="s">
        <v>85</v>
      </c>
      <c r="J14" s="86">
        <f>IF(OR($F$10="",$G$14=""),"",$F$10*$G$14)</f>
        <v>5573.7</v>
      </c>
      <c r="K14" s="9"/>
      <c r="N14" s="92"/>
      <c r="O14" s="87"/>
      <c r="P14" s="93"/>
    </row>
    <row r="15" spans="3:16">
      <c r="C15" s="16"/>
      <c r="D15" s="30" t="s">
        <v>120</v>
      </c>
      <c r="E15" s="84"/>
      <c r="F15" s="246"/>
      <c r="G15" s="182">
        <v>1.15E-3</v>
      </c>
      <c r="H15" s="1" t="s">
        <v>119</v>
      </c>
      <c r="J15" s="86">
        <f>IF(OR($F$10="",$G$15=""),"",$F$10*$G$15)</f>
        <v>1780.4875</v>
      </c>
      <c r="K15" s="9"/>
      <c r="M15" s="88"/>
      <c r="O15" s="83"/>
    </row>
    <row r="16" spans="3:16">
      <c r="C16" s="16"/>
      <c r="E16" s="25"/>
      <c r="F16" s="1" t="s">
        <v>86</v>
      </c>
      <c r="G16" s="25"/>
      <c r="K16" s="9"/>
    </row>
    <row r="17" spans="3:11">
      <c r="C17" s="16"/>
      <c r="E17" s="76"/>
      <c r="F17" s="76"/>
      <c r="I17" s="25" t="s">
        <v>78</v>
      </c>
      <c r="J17" s="24">
        <f>IFERROR(SUM(J10:J15),0)</f>
        <v>257628.80000000002</v>
      </c>
      <c r="K17" s="9"/>
    </row>
    <row r="18" spans="3:11">
      <c r="C18" s="16"/>
      <c r="D18" s="1" t="s">
        <v>79</v>
      </c>
      <c r="K18" s="9"/>
    </row>
    <row r="19" spans="3:11">
      <c r="C19" s="16"/>
      <c r="D19" s="18" t="s">
        <v>42</v>
      </c>
      <c r="E19" s="18" t="s">
        <v>80</v>
      </c>
      <c r="G19" s="1"/>
      <c r="J19" s="18" t="s">
        <v>43</v>
      </c>
      <c r="K19" s="9"/>
    </row>
    <row r="20" spans="3:11" ht="16.5" thickBot="1">
      <c r="C20" s="16"/>
      <c r="D20" s="19" t="s">
        <v>81</v>
      </c>
      <c r="E20" s="19" t="s">
        <v>82</v>
      </c>
      <c r="G20" s="1"/>
      <c r="J20" s="19" t="s">
        <v>44</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243"/>
      <c r="E23" s="243"/>
      <c r="G23" s="1"/>
      <c r="I23" s="25" t="s">
        <v>78</v>
      </c>
      <c r="J23" s="24">
        <f>SUM(J21)</f>
        <v>0</v>
      </c>
      <c r="K23" s="9"/>
    </row>
    <row r="24" spans="3:11">
      <c r="C24" s="16"/>
      <c r="G24" s="1"/>
      <c r="K24" s="9"/>
    </row>
    <row r="25" spans="3:11">
      <c r="C25" s="33"/>
      <c r="D25" s="34"/>
      <c r="E25" s="34"/>
      <c r="F25" s="34"/>
      <c r="G25" s="90"/>
      <c r="H25" s="34"/>
      <c r="I25" s="34"/>
      <c r="J25" s="34"/>
      <c r="K25" s="35"/>
    </row>
    <row r="27" spans="3:11">
      <c r="G27" s="76" t="s">
        <v>124</v>
      </c>
    </row>
    <row r="28" spans="3:11">
      <c r="G28" s="109">
        <v>1.1000000000000001</v>
      </c>
      <c r="H28" s="1" t="s">
        <v>83</v>
      </c>
    </row>
    <row r="29" spans="3:11">
      <c r="G29" s="109">
        <v>5.12</v>
      </c>
      <c r="H29" s="1" t="s">
        <v>84</v>
      </c>
    </row>
    <row r="30" spans="3:11">
      <c r="G30" s="109">
        <v>0.79500000000000004</v>
      </c>
      <c r="H30" s="1" t="s">
        <v>84</v>
      </c>
    </row>
    <row r="31" spans="3:11">
      <c r="G31" s="109">
        <v>9.15</v>
      </c>
      <c r="H31" s="1" t="s">
        <v>85</v>
      </c>
    </row>
    <row r="32" spans="3:11">
      <c r="G32" s="109">
        <v>0.36</v>
      </c>
      <c r="H32" s="1" t="s">
        <v>85</v>
      </c>
    </row>
    <row r="33" spans="7:8">
      <c r="G33" s="109">
        <v>0.115</v>
      </c>
      <c r="H33" s="1" t="s">
        <v>119</v>
      </c>
    </row>
  </sheetData>
  <mergeCells count="4">
    <mergeCell ref="D5:J5"/>
    <mergeCell ref="D8:E9"/>
    <mergeCell ref="F10:F15"/>
    <mergeCell ref="D23:E23"/>
  </mergeCells>
  <phoneticPr fontId="2"/>
  <conditionalFormatting sqref="F10:F14">
    <cfRule type="expression" dxfId="19" priority="1">
      <formula>$F$10&lt;&gt;""</formula>
    </cfRule>
  </conditionalFormatting>
  <conditionalFormatting sqref="G10:G15">
    <cfRule type="expression" dxfId="18" priority="2">
      <formula>$G10&lt;&gt;""</formula>
    </cfRule>
  </conditionalFormatting>
  <conditionalFormatting sqref="P10:P14">
    <cfRule type="expression" dxfId="17"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0909-6C19-4E82-9BD4-D962769E803A}">
  <sheetPr>
    <tabColor theme="5" tint="0.59999389629810485"/>
    <pageSetUpPr fitToPage="1"/>
  </sheetPr>
  <dimension ref="C1:L59"/>
  <sheetViews>
    <sheetView workbookViewId="0"/>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33</v>
      </c>
      <c r="H1" s="3"/>
      <c r="I1" s="1" t="s">
        <v>34</v>
      </c>
    </row>
    <row r="2" spans="3:12">
      <c r="C2" s="4"/>
      <c r="D2" s="2"/>
    </row>
    <row r="3" spans="3:12" ht="16.5">
      <c r="C3" s="5" t="s">
        <v>116</v>
      </c>
      <c r="D3" s="6"/>
      <c r="E3" s="6"/>
      <c r="F3" s="6"/>
      <c r="G3" s="6"/>
      <c r="H3" s="6"/>
      <c r="I3" s="6"/>
      <c r="J3" s="7"/>
    </row>
    <row r="4" spans="3:12" ht="16.5">
      <c r="C4" s="8" t="s">
        <v>35</v>
      </c>
      <c r="D4" s="4"/>
      <c r="E4" s="4"/>
      <c r="F4" s="4"/>
      <c r="G4" s="4"/>
      <c r="H4" s="4"/>
      <c r="I4" s="4"/>
      <c r="J4" s="9"/>
    </row>
    <row r="5" spans="3:12" s="13" customFormat="1" ht="25.5" customHeight="1">
      <c r="C5" s="10"/>
      <c r="D5" s="238" t="s">
        <v>36</v>
      </c>
      <c r="E5" s="238"/>
      <c r="F5" s="238"/>
      <c r="G5" s="238"/>
      <c r="H5" s="238"/>
      <c r="I5" s="238"/>
      <c r="J5" s="248"/>
      <c r="K5" s="12"/>
    </row>
    <row r="6" spans="3:12" s="13" customFormat="1" ht="18" customHeight="1">
      <c r="C6" s="10"/>
      <c r="D6" s="11"/>
      <c r="E6" s="11"/>
      <c r="F6" s="11"/>
      <c r="G6" s="11"/>
      <c r="H6" s="11"/>
      <c r="I6" s="11"/>
      <c r="J6" s="14"/>
      <c r="K6" s="12"/>
    </row>
    <row r="7" spans="3:12" s="13" customFormat="1" ht="18" customHeight="1">
      <c r="C7" s="10"/>
      <c r="D7" s="15" t="s">
        <v>37</v>
      </c>
      <c r="E7" s="11"/>
      <c r="F7" s="11"/>
      <c r="G7" s="11"/>
      <c r="H7" s="11"/>
      <c r="I7" s="11"/>
      <c r="J7" s="14"/>
      <c r="K7" s="12"/>
      <c r="L7" s="37" t="s">
        <v>20</v>
      </c>
    </row>
    <row r="8" spans="3:12">
      <c r="C8" s="16"/>
      <c r="D8" s="17" t="s">
        <v>38</v>
      </c>
      <c r="J8" s="9"/>
    </row>
    <row r="9" spans="3:12" ht="16.149999999999999" customHeight="1">
      <c r="C9" s="16"/>
      <c r="D9" s="249" t="s">
        <v>39</v>
      </c>
      <c r="E9" s="249" t="s">
        <v>40</v>
      </c>
      <c r="F9" s="251" t="s">
        <v>41</v>
      </c>
      <c r="G9" s="249" t="s">
        <v>42</v>
      </c>
      <c r="I9" s="18" t="s">
        <v>43</v>
      </c>
      <c r="J9" s="9"/>
      <c r="L9" s="4" t="s">
        <v>62</v>
      </c>
    </row>
    <row r="10" spans="3:12" ht="18.75" customHeight="1" thickBot="1">
      <c r="C10" s="16"/>
      <c r="D10" s="250"/>
      <c r="E10" s="250"/>
      <c r="F10" s="252"/>
      <c r="G10" s="250"/>
      <c r="I10" s="19" t="s">
        <v>44</v>
      </c>
      <c r="J10" s="9"/>
    </row>
    <row r="11" spans="3:12" ht="16.5" thickTop="1">
      <c r="C11" s="20" t="s">
        <v>45</v>
      </c>
      <c r="D11" s="21" t="s">
        <v>46</v>
      </c>
      <c r="E11" s="22">
        <v>5</v>
      </c>
      <c r="F11" s="23" t="s">
        <v>47</v>
      </c>
      <c r="G11" s="22">
        <v>3000</v>
      </c>
      <c r="I11" s="24">
        <f t="shared" ref="I11:I47" si="0">IF(OR($E11="",$G11=""),"",$E11*$G11)</f>
        <v>15000</v>
      </c>
      <c r="J11" s="9"/>
      <c r="L11" s="1" t="s">
        <v>57</v>
      </c>
    </row>
    <row r="12" spans="3:12">
      <c r="C12" s="16"/>
      <c r="D12" s="21"/>
      <c r="E12" s="22"/>
      <c r="F12" s="23"/>
      <c r="G12" s="22"/>
      <c r="I12" s="24" t="str">
        <f t="shared" si="0"/>
        <v/>
      </c>
      <c r="J12" s="9"/>
      <c r="L12" s="1" t="s">
        <v>58</v>
      </c>
    </row>
    <row r="13" spans="3:12">
      <c r="C13" s="16"/>
      <c r="D13" s="21"/>
      <c r="E13" s="22"/>
      <c r="F13" s="23"/>
      <c r="G13" s="22"/>
      <c r="I13" s="24" t="str">
        <f t="shared" si="0"/>
        <v/>
      </c>
      <c r="J13" s="9"/>
      <c r="L13" s="1" t="s">
        <v>59</v>
      </c>
    </row>
    <row r="14" spans="3:12">
      <c r="C14" s="16"/>
      <c r="D14" s="21"/>
      <c r="E14" s="22"/>
      <c r="F14" s="23"/>
      <c r="G14" s="22"/>
      <c r="I14" s="24" t="str">
        <f t="shared" si="0"/>
        <v/>
      </c>
      <c r="J14" s="9"/>
      <c r="L14" s="1" t="s">
        <v>65</v>
      </c>
    </row>
    <row r="15" spans="3:12">
      <c r="C15" s="16"/>
      <c r="D15" s="21"/>
      <c r="E15" s="22"/>
      <c r="F15" s="23"/>
      <c r="G15" s="22"/>
      <c r="I15" s="24" t="str">
        <f t="shared" si="0"/>
        <v/>
      </c>
      <c r="J15" s="9"/>
      <c r="L15" s="1" t="s">
        <v>66</v>
      </c>
    </row>
    <row r="16" spans="3:12">
      <c r="C16" s="16"/>
      <c r="D16" s="21"/>
      <c r="E16" s="22"/>
      <c r="F16" s="23"/>
      <c r="G16" s="22"/>
      <c r="I16" s="24" t="str">
        <f t="shared" si="0"/>
        <v/>
      </c>
      <c r="J16" s="9"/>
      <c r="L16" s="1" t="s">
        <v>60</v>
      </c>
    </row>
    <row r="17" spans="3:12">
      <c r="C17" s="16"/>
      <c r="D17" s="21"/>
      <c r="E17" s="22"/>
      <c r="F17" s="23"/>
      <c r="G17" s="22"/>
      <c r="I17" s="24" t="str">
        <f t="shared" si="0"/>
        <v/>
      </c>
      <c r="J17" s="9"/>
      <c r="L17" s="2" t="s">
        <v>63</v>
      </c>
    </row>
    <row r="18" spans="3:12">
      <c r="C18" s="16"/>
      <c r="D18" s="21"/>
      <c r="E18" s="22"/>
      <c r="F18" s="23"/>
      <c r="G18" s="22"/>
      <c r="I18" s="24" t="str">
        <f t="shared" si="0"/>
        <v/>
      </c>
      <c r="J18" s="9"/>
      <c r="L18" s="2" t="s">
        <v>61</v>
      </c>
    </row>
    <row r="19" spans="3:12">
      <c r="C19" s="16"/>
      <c r="D19" s="21"/>
      <c r="E19" s="22"/>
      <c r="F19" s="23"/>
      <c r="G19" s="22"/>
      <c r="I19" s="24" t="str">
        <f t="shared" si="0"/>
        <v/>
      </c>
      <c r="J19" s="9"/>
      <c r="L19" s="38" t="s">
        <v>64</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48</v>
      </c>
      <c r="I48" s="26">
        <f>SUM(I11:I47)</f>
        <v>15000</v>
      </c>
      <c r="J48" s="9"/>
    </row>
    <row r="49" spans="3:10">
      <c r="C49" s="16"/>
      <c r="D49" s="27"/>
      <c r="I49" s="28"/>
      <c r="J49" s="9"/>
    </row>
    <row r="50" spans="3:10">
      <c r="C50" s="16"/>
      <c r="D50" s="29" t="s">
        <v>49</v>
      </c>
      <c r="J50" s="9"/>
    </row>
    <row r="51" spans="3:10" ht="16.149999999999999" customHeight="1">
      <c r="C51" s="16"/>
      <c r="D51" s="249" t="s">
        <v>39</v>
      </c>
      <c r="E51" s="249" t="s">
        <v>50</v>
      </c>
      <c r="F51" s="249" t="s">
        <v>51</v>
      </c>
      <c r="G51" s="249"/>
      <c r="I51" s="18" t="s">
        <v>43</v>
      </c>
      <c r="J51" s="9"/>
    </row>
    <row r="52" spans="3:10" ht="17.25" customHeight="1" thickBot="1">
      <c r="C52" s="16"/>
      <c r="D52" s="249"/>
      <c r="E52" s="251"/>
      <c r="F52" s="249"/>
      <c r="G52" s="249"/>
      <c r="I52" s="19" t="s">
        <v>44</v>
      </c>
      <c r="J52" s="9"/>
    </row>
    <row r="53" spans="3:10" ht="15.75" customHeight="1" thickTop="1">
      <c r="C53" s="16"/>
      <c r="D53" s="30" t="s">
        <v>52</v>
      </c>
      <c r="E53" s="36">
        <f>'【例】法定福利費・建退共掛金 明細'!F10</f>
        <v>1548250</v>
      </c>
      <c r="F53" s="247">
        <v>0.09</v>
      </c>
      <c r="G53" s="247"/>
      <c r="I53" s="24">
        <f>IF(OR($E$53="",$F$53=""),"",$E$53*$F$53)</f>
        <v>139342.5</v>
      </c>
      <c r="J53" s="9"/>
    </row>
    <row r="54" spans="3:10">
      <c r="C54" s="16"/>
      <c r="E54" s="25"/>
      <c r="F54" s="25"/>
      <c r="G54" s="25"/>
      <c r="H54" s="25" t="s">
        <v>48</v>
      </c>
      <c r="I54" s="24">
        <f>SUM(I53)</f>
        <v>139342.5</v>
      </c>
      <c r="J54" s="9"/>
    </row>
    <row r="55" spans="3:10">
      <c r="C55" s="16"/>
      <c r="J55" s="9"/>
    </row>
    <row r="56" spans="3:10">
      <c r="C56" s="16"/>
      <c r="D56" s="4" t="s">
        <v>53</v>
      </c>
      <c r="E56" s="25"/>
      <c r="F56" s="25"/>
      <c r="G56" s="25"/>
      <c r="H56" s="25" t="s">
        <v>54</v>
      </c>
      <c r="I56" s="24">
        <f>SUM(I48,I54)</f>
        <v>154342.5</v>
      </c>
      <c r="J56" s="9"/>
    </row>
    <row r="57" spans="3:10">
      <c r="C57" s="16"/>
      <c r="D57" s="4" t="s">
        <v>55</v>
      </c>
      <c r="E57" s="25"/>
      <c r="F57" s="25"/>
      <c r="G57" s="25"/>
      <c r="H57" s="25"/>
      <c r="I57" s="31"/>
      <c r="J57" s="9"/>
    </row>
    <row r="58" spans="3:10" ht="19.5" customHeight="1">
      <c r="C58" s="16"/>
      <c r="D58" s="1" t="s">
        <v>56</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16" priority="4">
      <formula>$D11&lt;&gt;""</formula>
    </cfRule>
  </conditionalFormatting>
  <conditionalFormatting sqref="E53">
    <cfRule type="expression" dxfId="15" priority="1">
      <formula>$E$53</formula>
    </cfRule>
  </conditionalFormatting>
  <conditionalFormatting sqref="E11:F47">
    <cfRule type="expression" dxfId="14" priority="3">
      <formula>$E11&lt;&gt;""</formula>
    </cfRule>
  </conditionalFormatting>
  <conditionalFormatting sqref="E11:G47">
    <cfRule type="expression" dxfId="13" priority="5">
      <formula>$D11&lt;&gt;""</formula>
    </cfRule>
  </conditionalFormatting>
  <conditionalFormatting sqref="F53">
    <cfRule type="expression" dxfId="12" priority="6">
      <formula>$F$53</formula>
    </cfRule>
  </conditionalFormatting>
  <conditionalFormatting sqref="G11:G47">
    <cfRule type="expression" dxfId="11" priority="2">
      <formula>$G11&lt;&gt;""</formula>
    </cfRule>
  </conditionalFormatting>
  <hyperlinks>
    <hyperlink ref="L19" r:id="rId1" location="target2" xr:uid="{F3DD9524-2445-4D0B-94A3-E8FEE2601E3A}"/>
  </hyperlinks>
  <pageMargins left="0.23622047244094491" right="0.23622047244094491" top="0.74803149606299213" bottom="0.74803149606299213" header="0.31496062992125984" footer="0.31496062992125984"/>
  <pageSetup paperSize="9" scale="77"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1305B-57CD-48CD-A6E7-D34B4B44BEA4}">
  <sheetPr>
    <tabColor theme="5" tint="0.59999389629810485"/>
  </sheetPr>
  <dimension ref="A1:Q39"/>
  <sheetViews>
    <sheetView workbookViewId="0">
      <selection activeCell="A2" sqref="A2"/>
    </sheetView>
  </sheetViews>
  <sheetFormatPr defaultRowHeight="15.75"/>
  <cols>
    <col min="1" max="1" width="7.625" style="39" customWidth="1"/>
    <col min="2" max="16384" width="9" style="39"/>
  </cols>
  <sheetData>
    <row r="1" spans="1:17" ht="18" customHeight="1">
      <c r="A1" s="39" t="s">
        <v>129</v>
      </c>
      <c r="L1" s="211"/>
      <c r="M1" s="39" t="s">
        <v>130</v>
      </c>
    </row>
    <row r="2" spans="1:17" ht="18" customHeight="1">
      <c r="Q2" s="39" t="s">
        <v>131</v>
      </c>
    </row>
    <row r="3" spans="1:17" ht="18" customHeight="1">
      <c r="A3" s="212" t="s">
        <v>169</v>
      </c>
      <c r="Q3" s="39" t="s">
        <v>132</v>
      </c>
    </row>
    <row r="4" spans="1:17" ht="18" customHeight="1">
      <c r="A4" s="212"/>
      <c r="Q4" s="39" t="s">
        <v>133</v>
      </c>
    </row>
    <row r="5" spans="1:17" ht="18" customHeight="1">
      <c r="J5" s="39" t="s">
        <v>134</v>
      </c>
      <c r="L5" s="254" t="s">
        <v>159</v>
      </c>
      <c r="M5" s="254"/>
      <c r="N5" s="254"/>
      <c r="O5" s="254"/>
      <c r="Q5" s="39" t="s">
        <v>135</v>
      </c>
    </row>
    <row r="6" spans="1:17" ht="18" customHeight="1">
      <c r="J6" s="39" t="s">
        <v>136</v>
      </c>
      <c r="L6" s="254" t="s">
        <v>160</v>
      </c>
      <c r="M6" s="254"/>
      <c r="N6" s="254"/>
      <c r="O6" s="254"/>
    </row>
    <row r="7" spans="1:17" ht="18" customHeight="1">
      <c r="J7" s="39" t="s">
        <v>137</v>
      </c>
      <c r="L7" s="254" t="s">
        <v>161</v>
      </c>
      <c r="M7" s="254"/>
      <c r="N7" s="254"/>
      <c r="O7" s="254"/>
      <c r="Q7" s="39" t="s">
        <v>138</v>
      </c>
    </row>
    <row r="8" spans="1:17" ht="18" customHeight="1"/>
    <row r="9" spans="1:17" ht="18" customHeight="1">
      <c r="Q9" s="39" t="s">
        <v>139</v>
      </c>
    </row>
    <row r="10" spans="1:17" ht="18" customHeight="1">
      <c r="A10" s="48" t="s">
        <v>140</v>
      </c>
      <c r="B10" s="48"/>
      <c r="C10" s="48"/>
      <c r="D10" s="48"/>
      <c r="E10" s="48"/>
      <c r="F10" s="48"/>
      <c r="G10" s="48"/>
      <c r="H10" s="48"/>
      <c r="I10" s="48"/>
      <c r="J10" s="48"/>
      <c r="K10" s="48"/>
      <c r="L10" s="48"/>
      <c r="M10" s="48"/>
      <c r="N10" s="48"/>
      <c r="O10" s="48"/>
      <c r="Q10" s="39" t="s">
        <v>141</v>
      </c>
    </row>
    <row r="11" spans="1:17" ht="18" customHeight="1">
      <c r="Q11" s="39" t="s">
        <v>142</v>
      </c>
    </row>
    <row r="12" spans="1:17" ht="18" customHeight="1">
      <c r="Q12" s="39" t="s">
        <v>143</v>
      </c>
    </row>
    <row r="13" spans="1:17" ht="18" customHeight="1">
      <c r="B13" s="39" t="s">
        <v>144</v>
      </c>
      <c r="Q13" s="39" t="s">
        <v>145</v>
      </c>
    </row>
    <row r="14" spans="1:17" ht="18" customHeight="1">
      <c r="B14" s="39" t="s">
        <v>146</v>
      </c>
      <c r="Q14" s="39" t="s">
        <v>147</v>
      </c>
    </row>
    <row r="15" spans="1:17" ht="18" customHeight="1"/>
    <row r="16" spans="1:17" ht="18" customHeight="1">
      <c r="Q16" s="39" t="s">
        <v>148</v>
      </c>
    </row>
    <row r="17" spans="1:17" ht="18" customHeight="1">
      <c r="A17" s="39" t="s">
        <v>13</v>
      </c>
      <c r="B17" s="184" t="str">
        <f>'【例】表紙（共通）'!D11</f>
        <v>〇〇道路　新設工事</v>
      </c>
      <c r="C17" s="184"/>
      <c r="D17" s="184"/>
      <c r="E17" s="184"/>
      <c r="F17" s="184"/>
      <c r="G17" s="184"/>
      <c r="H17" s="184"/>
      <c r="I17" s="184"/>
      <c r="J17" s="184"/>
      <c r="K17" s="184"/>
      <c r="Q17" s="39" t="s">
        <v>149</v>
      </c>
    </row>
    <row r="18" spans="1:17" ht="18" customHeight="1">
      <c r="Q18" s="39" t="s">
        <v>150</v>
      </c>
    </row>
    <row r="19" spans="1:17" ht="18" customHeight="1">
      <c r="A19" s="45" t="s">
        <v>162</v>
      </c>
      <c r="B19" s="39" t="s">
        <v>152</v>
      </c>
    </row>
    <row r="20" spans="1:17" ht="12" customHeight="1">
      <c r="A20" s="45"/>
      <c r="Q20" s="39" t="s">
        <v>153</v>
      </c>
    </row>
    <row r="21" spans="1:17" ht="18" customHeight="1">
      <c r="A21" s="45"/>
      <c r="B21" s="39" t="s">
        <v>154</v>
      </c>
      <c r="E21" s="261" t="s">
        <v>163</v>
      </c>
      <c r="F21" s="261"/>
      <c r="G21" s="261"/>
      <c r="H21" s="261"/>
      <c r="I21" s="261"/>
      <c r="J21" s="261"/>
      <c r="K21" s="261"/>
      <c r="L21" s="261"/>
      <c r="M21" s="261"/>
      <c r="N21" s="261"/>
      <c r="Q21" s="39" t="s">
        <v>155</v>
      </c>
    </row>
    <row r="22" spans="1:17" ht="12" customHeight="1">
      <c r="A22" s="45"/>
    </row>
    <row r="23" spans="1:17" ht="18" customHeight="1">
      <c r="A23" s="45"/>
      <c r="B23" s="39" t="s">
        <v>156</v>
      </c>
      <c r="G23" s="261" t="s">
        <v>164</v>
      </c>
      <c r="H23" s="261"/>
      <c r="I23" s="261"/>
      <c r="J23" s="261"/>
      <c r="K23" s="261"/>
      <c r="L23" s="261"/>
      <c r="M23" s="261"/>
      <c r="N23" s="261"/>
    </row>
    <row r="24" spans="1:17" ht="18" customHeight="1">
      <c r="A24" s="45"/>
    </row>
    <row r="25" spans="1:17" ht="18" customHeight="1">
      <c r="A25" s="45" t="s">
        <v>162</v>
      </c>
      <c r="B25" s="39" t="s">
        <v>157</v>
      </c>
    </row>
    <row r="26" spans="1:17" ht="12" customHeight="1">
      <c r="A26" s="45"/>
    </row>
    <row r="27" spans="1:17" ht="18" customHeight="1">
      <c r="A27" s="45"/>
      <c r="B27" s="39" t="s">
        <v>154</v>
      </c>
      <c r="E27" s="261" t="s">
        <v>165</v>
      </c>
      <c r="F27" s="261"/>
      <c r="G27" s="261"/>
      <c r="H27" s="261"/>
      <c r="I27" s="261"/>
      <c r="J27" s="261"/>
      <c r="K27" s="261"/>
      <c r="L27" s="261"/>
      <c r="M27" s="261"/>
      <c r="N27" s="261"/>
    </row>
    <row r="28" spans="1:17" ht="12" customHeight="1">
      <c r="A28" s="45"/>
    </row>
    <row r="29" spans="1:17" ht="18" customHeight="1">
      <c r="A29" s="45"/>
      <c r="B29" s="39" t="s">
        <v>156</v>
      </c>
      <c r="G29" s="261" t="s">
        <v>166</v>
      </c>
      <c r="H29" s="261"/>
      <c r="I29" s="261"/>
      <c r="J29" s="261"/>
      <c r="K29" s="261"/>
      <c r="L29" s="261"/>
      <c r="M29" s="261"/>
      <c r="N29" s="261"/>
    </row>
    <row r="30" spans="1:17" ht="18" customHeight="1">
      <c r="A30" s="45"/>
    </row>
    <row r="31" spans="1:17" ht="18" customHeight="1">
      <c r="A31" s="45" t="s">
        <v>151</v>
      </c>
      <c r="B31" s="39" t="s">
        <v>158</v>
      </c>
    </row>
    <row r="32" spans="1:17" ht="18" customHeight="1"/>
    <row r="33" spans="2:17" ht="18" customHeight="1">
      <c r="B33" s="253"/>
      <c r="C33" s="253"/>
      <c r="D33" s="253"/>
      <c r="E33" s="253"/>
      <c r="F33" s="253"/>
      <c r="G33" s="253"/>
      <c r="H33" s="253"/>
      <c r="I33" s="253"/>
      <c r="J33" s="253"/>
      <c r="K33" s="253"/>
      <c r="L33" s="253"/>
      <c r="M33" s="253"/>
      <c r="N33" s="253"/>
    </row>
    <row r="34" spans="2:17" ht="18" customHeight="1"/>
    <row r="35" spans="2:17" ht="18" customHeight="1">
      <c r="Q35" s="213"/>
    </row>
    <row r="36" spans="2:17" ht="18" customHeight="1"/>
    <row r="37" spans="2:17" ht="18" customHeight="1"/>
    <row r="38" spans="2:17" ht="18" customHeight="1"/>
    <row r="39" spans="2:17"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10" priority="1" stopIfTrue="1">
      <formula>$A$31="□"</formula>
    </cfRule>
    <cfRule type="expression" dxfId="9" priority="6">
      <formula>$B$33&lt;&gt;""</formula>
    </cfRule>
  </conditionalFormatting>
  <conditionalFormatting sqref="E21:N21">
    <cfRule type="expression" dxfId="8" priority="5" stopIfTrue="1">
      <formula>$A$19="□"</formula>
    </cfRule>
    <cfRule type="expression" dxfId="7" priority="10">
      <formula>$E$21&lt;&gt;""</formula>
    </cfRule>
  </conditionalFormatting>
  <conditionalFormatting sqref="E27:N27">
    <cfRule type="expression" dxfId="6" priority="3" stopIfTrue="1">
      <formula>$A$25="□"</formula>
    </cfRule>
    <cfRule type="expression" dxfId="5" priority="8">
      <formula>$E$27&lt;&gt;""</formula>
    </cfRule>
  </conditionalFormatting>
  <conditionalFormatting sqref="G23:N23">
    <cfRule type="expression" dxfId="4" priority="4" stopIfTrue="1">
      <formula>$G$23&lt;&gt;""</formula>
    </cfRule>
    <cfRule type="expression" dxfId="3" priority="9">
      <formula>$A$19="□"</formula>
    </cfRule>
  </conditionalFormatting>
  <conditionalFormatting sqref="G29:N29">
    <cfRule type="expression" dxfId="2" priority="2" stopIfTrue="1">
      <formula>$A$25="□"</formula>
    </cfRule>
    <cfRule type="expression" dxfId="1" priority="7">
      <formula>$G$29&lt;&gt;""</formula>
    </cfRule>
  </conditionalFormatting>
  <conditionalFormatting sqref="L5:O7">
    <cfRule type="expression" dxfId="0" priority="11">
      <formula>$L$5&lt;&gt;""</formula>
    </cfRule>
  </conditionalFormatting>
  <dataValidations count="1">
    <dataValidation type="list" allowBlank="1" showInputMessage="1" showErrorMessage="1" sqref="A19 A25 A31" xr:uid="{893BD19B-46B2-4865-8F93-DE32C46643FD}">
      <formula1>"□,■"</formula1>
    </dataValidation>
  </dataValidations>
  <pageMargins left="0.70866141732283472" right="0.70866141732283472" top="0.74803149606299213" bottom="0.31496062992125984" header="0.31496062992125984" footer="0.11811023622047245"/>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887E-12F7-4A33-8B57-F0D3B7E51522}">
  <sheetPr>
    <tabColor rgb="FF00B050"/>
  </sheetPr>
  <dimension ref="A1:AI130"/>
  <sheetViews>
    <sheetView tabSelected="1"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11</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87"/>
      <c r="B4" s="187"/>
      <c r="C4" s="187"/>
      <c r="D4" s="187"/>
      <c r="E4" s="187"/>
      <c r="F4" s="187"/>
      <c r="G4" s="187"/>
      <c r="H4" s="187"/>
      <c r="I4" s="187"/>
      <c r="J4" s="187"/>
      <c r="K4" s="187"/>
      <c r="L4" s="188"/>
      <c r="M4" s="187"/>
      <c r="N4" s="187"/>
      <c r="O4" s="187"/>
      <c r="P4" s="187"/>
      <c r="Q4" s="187"/>
      <c r="R4" s="187"/>
      <c r="S4" s="187"/>
      <c r="T4" s="187"/>
      <c r="U4" s="187"/>
      <c r="V4" s="187"/>
      <c r="W4" s="187"/>
      <c r="X4" s="187"/>
      <c r="Y4" s="187"/>
      <c r="Z4" s="188" t="s">
        <v>14</v>
      </c>
      <c r="AA4" s="187"/>
    </row>
    <row r="5" spans="1:35" ht="21" customHeight="1">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row>
    <row r="6" spans="1:35" s="46" customFormat="1" ht="21" customHeight="1">
      <c r="A6" s="189"/>
      <c r="B6" s="190" t="s">
        <v>167</v>
      </c>
      <c r="C6" s="190"/>
      <c r="D6" s="190"/>
      <c r="E6" s="190"/>
      <c r="F6" s="190"/>
      <c r="G6" s="190"/>
      <c r="H6" s="191" t="s">
        <v>12</v>
      </c>
      <c r="I6" s="191"/>
      <c r="J6" s="189"/>
      <c r="K6" s="189"/>
      <c r="L6" s="189"/>
      <c r="M6" s="192"/>
      <c r="N6" s="187"/>
      <c r="O6" s="187"/>
      <c r="P6" s="187"/>
      <c r="Q6" s="189"/>
      <c r="R6" s="189"/>
      <c r="S6" s="189"/>
      <c r="T6" s="189"/>
      <c r="U6" s="189"/>
      <c r="V6" s="189"/>
      <c r="W6" s="189"/>
      <c r="X6" s="189"/>
      <c r="Y6" s="189"/>
      <c r="Z6" s="189"/>
      <c r="AA6" s="189"/>
    </row>
    <row r="7" spans="1:35" ht="21" customHeight="1">
      <c r="A7" s="187"/>
      <c r="B7" s="187"/>
      <c r="C7" s="187"/>
      <c r="D7" s="187"/>
      <c r="E7" s="187"/>
      <c r="F7" s="187"/>
      <c r="G7" s="187"/>
      <c r="H7" s="187"/>
      <c r="I7" s="187"/>
      <c r="J7" s="187"/>
      <c r="K7" s="187"/>
      <c r="L7" s="187"/>
      <c r="M7" s="187"/>
      <c r="N7" s="187"/>
      <c r="O7" s="187"/>
      <c r="P7" s="187"/>
      <c r="Q7" s="187"/>
      <c r="R7" s="193"/>
      <c r="S7" s="194"/>
      <c r="T7" s="194"/>
      <c r="U7" s="194"/>
      <c r="V7" s="194"/>
      <c r="W7" s="194"/>
      <c r="X7" s="194"/>
      <c r="Y7" s="194"/>
      <c r="Z7" s="195"/>
      <c r="AA7" s="187"/>
    </row>
    <row r="8" spans="1:35" ht="21" customHeight="1">
      <c r="A8" s="187"/>
      <c r="B8" s="187" t="s">
        <v>31</v>
      </c>
      <c r="C8" s="187"/>
      <c r="D8" s="187"/>
      <c r="E8" s="187"/>
      <c r="F8" s="187"/>
      <c r="G8" s="187"/>
      <c r="H8" s="187"/>
      <c r="I8" s="187"/>
      <c r="J8" s="187"/>
      <c r="K8" s="187"/>
      <c r="L8" s="187"/>
      <c r="M8" s="187"/>
      <c r="N8" s="187"/>
      <c r="O8" s="187"/>
      <c r="P8" s="187"/>
      <c r="Q8" s="187"/>
      <c r="R8" s="196"/>
      <c r="S8" s="187"/>
      <c r="T8" s="187"/>
      <c r="U8" s="187"/>
      <c r="V8" s="187"/>
      <c r="W8" s="187"/>
      <c r="X8" s="187"/>
      <c r="Y8" s="187"/>
      <c r="Z8" s="197"/>
      <c r="AA8" s="187"/>
    </row>
    <row r="9" spans="1:35" ht="21" customHeight="1">
      <c r="A9" s="187"/>
      <c r="B9" s="187" t="s">
        <v>32</v>
      </c>
      <c r="C9" s="187"/>
      <c r="D9" s="187"/>
      <c r="E9" s="187"/>
      <c r="F9" s="187"/>
      <c r="G9" s="187"/>
      <c r="H9" s="187"/>
      <c r="I9" s="187"/>
      <c r="J9" s="187"/>
      <c r="K9" s="187"/>
      <c r="L9" s="187"/>
      <c r="M9" s="187"/>
      <c r="N9" s="187"/>
      <c r="O9" s="187"/>
      <c r="P9" s="187"/>
      <c r="Q9" s="187"/>
      <c r="R9" s="196"/>
      <c r="S9" s="187"/>
      <c r="T9" s="187"/>
      <c r="U9" s="187"/>
      <c r="V9" s="187"/>
      <c r="W9" s="187"/>
      <c r="X9" s="187"/>
      <c r="Y9" s="187"/>
      <c r="Z9" s="197"/>
      <c r="AA9" s="187"/>
    </row>
    <row r="10" spans="1:35" ht="21" customHeight="1">
      <c r="A10" s="187"/>
      <c r="B10" s="198"/>
      <c r="C10" s="198"/>
      <c r="D10" s="199"/>
      <c r="E10" s="199"/>
      <c r="F10" s="199"/>
      <c r="G10" s="199"/>
      <c r="H10" s="199"/>
      <c r="I10" s="187"/>
      <c r="J10" s="187"/>
      <c r="K10" s="187"/>
      <c r="L10" s="187"/>
      <c r="M10" s="187"/>
      <c r="N10" s="187"/>
      <c r="O10" s="187"/>
      <c r="P10" s="187"/>
      <c r="Q10" s="187"/>
      <c r="R10" s="200"/>
      <c r="S10" s="201"/>
      <c r="T10" s="201"/>
      <c r="U10" s="201"/>
      <c r="V10" s="201"/>
      <c r="W10" s="201"/>
      <c r="X10" s="201"/>
      <c r="Y10" s="201"/>
      <c r="Z10" s="202" t="s">
        <v>3</v>
      </c>
      <c r="AA10" s="187"/>
    </row>
    <row r="11" spans="1:35" ht="21" customHeight="1">
      <c r="A11" s="187"/>
      <c r="B11" s="187" t="s">
        <v>13</v>
      </c>
      <c r="C11" s="198"/>
      <c r="D11" s="203"/>
      <c r="E11" s="204"/>
      <c r="F11" s="204"/>
      <c r="G11" s="204"/>
      <c r="H11" s="205"/>
      <c r="I11" s="203"/>
      <c r="J11" s="203"/>
      <c r="K11" s="203"/>
      <c r="L11" s="203"/>
      <c r="M11" s="203"/>
      <c r="N11" s="203"/>
      <c r="O11" s="203"/>
      <c r="P11" s="203"/>
      <c r="Q11" s="187"/>
      <c r="R11" s="187"/>
      <c r="S11" s="187"/>
      <c r="T11" s="187"/>
      <c r="U11" s="187"/>
      <c r="V11" s="187"/>
      <c r="W11" s="187"/>
      <c r="X11" s="187"/>
      <c r="Y11" s="187"/>
      <c r="Z11" s="187"/>
      <c r="AA11" s="187"/>
    </row>
    <row r="12" spans="1:35" ht="21" customHeight="1">
      <c r="A12" s="187"/>
      <c r="B12" s="187"/>
      <c r="C12" s="187"/>
      <c r="D12" s="206"/>
      <c r="E12" s="206"/>
      <c r="F12" s="207"/>
      <c r="G12" s="207"/>
      <c r="H12" s="198"/>
      <c r="I12" s="187"/>
      <c r="J12" s="187"/>
      <c r="K12" s="187"/>
      <c r="L12" s="187"/>
      <c r="M12" s="187"/>
      <c r="N12" s="187"/>
      <c r="O12" s="187"/>
      <c r="P12" s="187"/>
      <c r="Q12" s="187"/>
      <c r="R12" s="187"/>
      <c r="S12" s="187"/>
      <c r="T12" s="187"/>
      <c r="U12" s="187"/>
      <c r="V12" s="187"/>
      <c r="W12" s="187"/>
      <c r="X12" s="187"/>
      <c r="Y12" s="187"/>
      <c r="Z12" s="187"/>
      <c r="AA12" s="187"/>
    </row>
    <row r="13" spans="1:35" ht="21" customHeight="1">
      <c r="A13" s="187"/>
      <c r="B13" s="208" t="s">
        <v>115</v>
      </c>
      <c r="C13" s="209"/>
      <c r="D13" s="209"/>
      <c r="E13" s="209"/>
      <c r="F13" s="210"/>
      <c r="G13" s="220"/>
      <c r="H13" s="221"/>
      <c r="I13" s="221"/>
      <c r="J13" s="221"/>
      <c r="K13" s="221"/>
      <c r="L13" s="221"/>
      <c r="M13" s="222"/>
      <c r="N13" s="187"/>
      <c r="O13" s="187"/>
      <c r="P13" s="187"/>
      <c r="Q13" s="187"/>
      <c r="R13" s="187"/>
      <c r="S13" s="187"/>
      <c r="T13" s="187"/>
      <c r="U13" s="187"/>
      <c r="V13" s="187"/>
      <c r="W13" s="187"/>
      <c r="X13" s="187"/>
      <c r="Y13" s="187"/>
      <c r="Z13" s="187"/>
      <c r="AA13" s="187"/>
    </row>
    <row r="14" spans="1:35" ht="21" customHeight="1">
      <c r="A14" s="187"/>
      <c r="B14" s="208" t="s">
        <v>16</v>
      </c>
      <c r="C14" s="209"/>
      <c r="D14" s="209"/>
      <c r="E14" s="209"/>
      <c r="F14" s="210"/>
      <c r="G14" s="217">
        <f>ROUNDDOWN(G13*0.1,0)</f>
        <v>0</v>
      </c>
      <c r="H14" s="218"/>
      <c r="I14" s="218"/>
      <c r="J14" s="218"/>
      <c r="K14" s="218"/>
      <c r="L14" s="218"/>
      <c r="M14" s="219"/>
      <c r="N14" s="187"/>
      <c r="O14" s="187"/>
      <c r="P14" s="187"/>
      <c r="Q14" s="187"/>
      <c r="R14" s="187"/>
      <c r="S14" s="187"/>
      <c r="T14" s="187"/>
      <c r="U14" s="187"/>
      <c r="V14" s="187"/>
      <c r="W14" s="187"/>
      <c r="X14" s="187"/>
      <c r="Y14" s="187"/>
      <c r="Z14" s="187"/>
      <c r="AA14" s="187"/>
    </row>
    <row r="15" spans="1:35" ht="21" customHeight="1">
      <c r="A15" s="187"/>
      <c r="B15" s="208" t="s">
        <v>15</v>
      </c>
      <c r="C15" s="209"/>
      <c r="D15" s="209"/>
      <c r="E15" s="209"/>
      <c r="F15" s="210"/>
      <c r="G15" s="217">
        <f>SUM(G13:M14)</f>
        <v>0</v>
      </c>
      <c r="H15" s="218"/>
      <c r="I15" s="218"/>
      <c r="J15" s="218"/>
      <c r="K15" s="218"/>
      <c r="L15" s="218"/>
      <c r="M15" s="219"/>
      <c r="N15" s="187"/>
      <c r="O15" s="187"/>
      <c r="P15" s="187"/>
      <c r="Q15" s="187"/>
      <c r="R15" s="187"/>
      <c r="S15" s="187"/>
      <c r="T15" s="187"/>
      <c r="U15" s="187"/>
      <c r="V15" s="187"/>
      <c r="W15" s="187"/>
      <c r="X15" s="187"/>
      <c r="Y15" s="187"/>
      <c r="Z15" s="187"/>
      <c r="AA15" s="187"/>
    </row>
    <row r="16" spans="1:35" ht="21" customHeight="1">
      <c r="A16" s="18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row>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214">
        <f>SUMPRODUCT(内訳!E:E,内訳!G:G)</f>
        <v>0</v>
      </c>
      <c r="H19" s="215"/>
      <c r="I19" s="215"/>
      <c r="J19" s="215"/>
      <c r="K19" s="215"/>
      <c r="L19" s="216"/>
      <c r="M19" s="70"/>
      <c r="N19" s="68"/>
      <c r="O19" s="68"/>
      <c r="P19" s="68"/>
      <c r="Q19" s="68"/>
      <c r="R19" s="68"/>
      <c r="S19" s="68"/>
      <c r="T19" s="68"/>
      <c r="U19" s="68"/>
      <c r="V19" s="68"/>
      <c r="W19" s="68"/>
      <c r="X19" s="68"/>
      <c r="Y19" s="68"/>
      <c r="Z19" s="69"/>
    </row>
    <row r="20" spans="2:26" ht="21" customHeight="1">
      <c r="C20" s="67" t="s">
        <v>18</v>
      </c>
      <c r="D20" s="68"/>
      <c r="E20" s="68"/>
      <c r="F20" s="69"/>
      <c r="G20" s="214">
        <f>SUMPRODUCT(内訳!E:E,内訳!H:H)</f>
        <v>0</v>
      </c>
      <c r="H20" s="215"/>
      <c r="I20" s="215"/>
      <c r="J20" s="215"/>
      <c r="K20" s="215"/>
      <c r="L20" s="216"/>
      <c r="M20" s="70" t="s">
        <v>29</v>
      </c>
      <c r="N20" s="68"/>
      <c r="O20" s="68"/>
      <c r="P20" s="68"/>
      <c r="Q20" s="68"/>
      <c r="R20" s="68"/>
      <c r="S20" s="68"/>
      <c r="T20" s="68"/>
      <c r="U20" s="68"/>
      <c r="V20" s="68"/>
      <c r="W20" s="68"/>
      <c r="X20" s="68"/>
      <c r="Y20" s="68"/>
      <c r="Z20" s="69"/>
    </row>
    <row r="21" spans="2:26" ht="21" customHeight="1">
      <c r="C21" s="67" t="s">
        <v>8</v>
      </c>
      <c r="D21" s="68"/>
      <c r="E21" s="68"/>
      <c r="F21" s="69"/>
      <c r="G21" s="214">
        <f>'法定福利費・建退共掛金 明細'!J17</f>
        <v>0</v>
      </c>
      <c r="H21" s="215"/>
      <c r="I21" s="215"/>
      <c r="J21" s="215"/>
      <c r="K21" s="215"/>
      <c r="L21" s="216"/>
      <c r="M21" s="70" t="s">
        <v>26</v>
      </c>
      <c r="N21" s="68"/>
      <c r="O21" s="68"/>
      <c r="P21" s="68"/>
      <c r="Q21" s="68"/>
      <c r="R21" s="68"/>
      <c r="S21" s="68"/>
      <c r="T21" s="68"/>
      <c r="U21" s="68"/>
      <c r="V21" s="68"/>
      <c r="W21" s="68"/>
      <c r="X21" s="68"/>
      <c r="Y21" s="68"/>
      <c r="Z21" s="69"/>
    </row>
    <row r="22" spans="2:26" ht="21" customHeight="1">
      <c r="C22" s="67" t="s">
        <v>19</v>
      </c>
      <c r="D22" s="68"/>
      <c r="E22" s="68"/>
      <c r="F22" s="69"/>
      <c r="G22" s="214">
        <f>'法定福利費・建退共掛金 明細'!J23</f>
        <v>0</v>
      </c>
      <c r="H22" s="215"/>
      <c r="I22" s="215"/>
      <c r="J22" s="215"/>
      <c r="K22" s="215"/>
      <c r="L22" s="216"/>
      <c r="M22" s="70" t="s">
        <v>168</v>
      </c>
      <c r="N22" s="68"/>
      <c r="O22" s="68"/>
      <c r="P22" s="68"/>
      <c r="Q22" s="68"/>
      <c r="R22" s="68"/>
      <c r="S22" s="68"/>
      <c r="T22" s="68"/>
      <c r="U22" s="68"/>
      <c r="V22" s="68"/>
      <c r="W22" s="68"/>
      <c r="X22" s="68"/>
      <c r="Y22" s="68"/>
      <c r="Z22" s="69"/>
    </row>
    <row r="23" spans="2:26" ht="21" customHeight="1">
      <c r="C23" s="67" t="s">
        <v>20</v>
      </c>
      <c r="D23" s="68"/>
      <c r="E23" s="68"/>
      <c r="F23" s="69"/>
      <c r="G23" s="214">
        <f>'安全衛生経費 明細'!I56</f>
        <v>0</v>
      </c>
      <c r="H23" s="215"/>
      <c r="I23" s="215"/>
      <c r="J23" s="215"/>
      <c r="K23" s="215"/>
      <c r="L23" s="216"/>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3:L23"/>
    <mergeCell ref="G14:M14"/>
    <mergeCell ref="G15:M15"/>
    <mergeCell ref="G13:M13"/>
    <mergeCell ref="G19:L19"/>
    <mergeCell ref="G20:L20"/>
    <mergeCell ref="G21:L21"/>
    <mergeCell ref="G22:L22"/>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Ｐゴシック,太字"&amp;9ナカバヤシ　見積書様式（2026.06.01）</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A0D48-44A8-4093-8970-1988FD12D656}">
  <sheetPr>
    <tabColor rgb="FF00B050"/>
  </sheetPr>
  <dimension ref="A1:AI131"/>
  <sheetViews>
    <sheetView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40"/>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11</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87"/>
      <c r="B4" s="187"/>
      <c r="C4" s="187"/>
      <c r="D4" s="187"/>
      <c r="E4" s="187"/>
      <c r="F4" s="187"/>
      <c r="G4" s="187"/>
      <c r="H4" s="187"/>
      <c r="I4" s="187"/>
      <c r="J4" s="187"/>
      <c r="K4" s="187"/>
      <c r="L4" s="188"/>
      <c r="M4" s="187"/>
      <c r="N4" s="187"/>
      <c r="O4" s="187"/>
      <c r="P4" s="187"/>
      <c r="Q4" s="187"/>
      <c r="R4" s="187"/>
      <c r="S4" s="187"/>
      <c r="T4" s="187"/>
      <c r="U4" s="187"/>
      <c r="V4" s="187"/>
      <c r="W4" s="187"/>
      <c r="X4" s="187"/>
      <c r="Y4" s="187"/>
      <c r="Z4" s="188" t="s">
        <v>14</v>
      </c>
      <c r="AA4" s="187"/>
      <c r="AB4" s="187"/>
    </row>
    <row r="5" spans="1:35" ht="21" customHeight="1">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row>
    <row r="6" spans="1:35" s="46" customFormat="1" ht="21" customHeight="1">
      <c r="A6" s="189"/>
      <c r="B6" s="190" t="s">
        <v>167</v>
      </c>
      <c r="C6" s="190"/>
      <c r="D6" s="190"/>
      <c r="E6" s="190"/>
      <c r="F6" s="190"/>
      <c r="G6" s="190"/>
      <c r="H6" s="191" t="s">
        <v>12</v>
      </c>
      <c r="I6" s="191"/>
      <c r="J6" s="189"/>
      <c r="K6" s="189"/>
      <c r="L6" s="189"/>
      <c r="M6" s="187"/>
      <c r="N6" s="187"/>
      <c r="O6" s="187"/>
      <c r="P6" s="187"/>
      <c r="Q6" s="189"/>
      <c r="R6" s="189"/>
      <c r="S6" s="189"/>
      <c r="T6" s="189"/>
      <c r="U6" s="189"/>
      <c r="V6" s="189"/>
      <c r="W6" s="189"/>
      <c r="X6" s="189"/>
      <c r="Y6" s="189"/>
      <c r="Z6" s="189"/>
      <c r="AA6" s="189"/>
      <c r="AB6" s="189"/>
    </row>
    <row r="7" spans="1:35" ht="21" customHeight="1">
      <c r="A7" s="187"/>
      <c r="B7" s="187"/>
      <c r="C7" s="187"/>
      <c r="D7" s="187"/>
      <c r="E7" s="187"/>
      <c r="F7" s="187"/>
      <c r="G7" s="187"/>
      <c r="H7" s="187"/>
      <c r="I7" s="187"/>
      <c r="J7" s="187"/>
      <c r="K7" s="187"/>
      <c r="L7" s="187"/>
      <c r="M7" s="187"/>
      <c r="N7" s="187"/>
      <c r="O7" s="187"/>
      <c r="P7" s="187"/>
      <c r="Q7" s="187"/>
      <c r="R7" s="193"/>
      <c r="S7" s="194"/>
      <c r="T7" s="194"/>
      <c r="U7" s="194"/>
      <c r="V7" s="194"/>
      <c r="W7" s="194"/>
      <c r="X7" s="194"/>
      <c r="Y7" s="194"/>
      <c r="Z7" s="195"/>
      <c r="AA7" s="187"/>
      <c r="AB7" s="187"/>
    </row>
    <row r="8" spans="1:35" ht="21" customHeight="1">
      <c r="A8" s="187"/>
      <c r="B8" s="187" t="s">
        <v>31</v>
      </c>
      <c r="C8" s="187"/>
      <c r="D8" s="187"/>
      <c r="E8" s="187"/>
      <c r="F8" s="187"/>
      <c r="G8" s="187"/>
      <c r="H8" s="187"/>
      <c r="I8" s="187"/>
      <c r="J8" s="187"/>
      <c r="K8" s="187"/>
      <c r="L8" s="187"/>
      <c r="M8" s="187"/>
      <c r="N8" s="187"/>
      <c r="O8" s="187"/>
      <c r="P8" s="187"/>
      <c r="Q8" s="187"/>
      <c r="R8" s="196"/>
      <c r="S8" s="187"/>
      <c r="T8" s="187"/>
      <c r="U8" s="187"/>
      <c r="V8" s="187"/>
      <c r="W8" s="187"/>
      <c r="X8" s="187"/>
      <c r="Y8" s="187"/>
      <c r="Z8" s="197"/>
      <c r="AA8" s="187"/>
      <c r="AB8" s="187"/>
    </row>
    <row r="9" spans="1:35" ht="21" customHeight="1">
      <c r="A9" s="187"/>
      <c r="B9" s="187" t="s">
        <v>32</v>
      </c>
      <c r="C9" s="187"/>
      <c r="D9" s="187"/>
      <c r="E9" s="187"/>
      <c r="F9" s="187"/>
      <c r="G9" s="187"/>
      <c r="H9" s="187"/>
      <c r="I9" s="187"/>
      <c r="J9" s="187"/>
      <c r="K9" s="187"/>
      <c r="L9" s="187"/>
      <c r="M9" s="187"/>
      <c r="N9" s="187"/>
      <c r="O9" s="187"/>
      <c r="P9" s="187"/>
      <c r="Q9" s="187"/>
      <c r="R9" s="196"/>
      <c r="S9" s="187"/>
      <c r="T9" s="187"/>
      <c r="U9" s="187"/>
      <c r="V9" s="187"/>
      <c r="W9" s="187"/>
      <c r="X9" s="187"/>
      <c r="Y9" s="187"/>
      <c r="Z9" s="197"/>
      <c r="AA9" s="187"/>
      <c r="AB9" s="187"/>
    </row>
    <row r="10" spans="1:35" ht="21" customHeight="1">
      <c r="A10" s="187"/>
      <c r="B10" s="198"/>
      <c r="C10" s="198"/>
      <c r="D10" s="199"/>
      <c r="E10" s="199"/>
      <c r="F10" s="199"/>
      <c r="G10" s="199"/>
      <c r="H10" s="199"/>
      <c r="I10" s="187"/>
      <c r="J10" s="187"/>
      <c r="K10" s="187"/>
      <c r="L10" s="187"/>
      <c r="M10" s="187"/>
      <c r="N10" s="187"/>
      <c r="O10" s="187"/>
      <c r="P10" s="187"/>
      <c r="Q10" s="187"/>
      <c r="R10" s="200"/>
      <c r="S10" s="201"/>
      <c r="T10" s="201"/>
      <c r="U10" s="201"/>
      <c r="V10" s="201"/>
      <c r="W10" s="201"/>
      <c r="X10" s="201"/>
      <c r="Y10" s="201"/>
      <c r="Z10" s="202" t="s">
        <v>3</v>
      </c>
      <c r="AA10" s="187"/>
      <c r="AB10" s="187"/>
    </row>
    <row r="11" spans="1:35" ht="21" customHeight="1">
      <c r="A11" s="187"/>
      <c r="B11" s="187" t="s">
        <v>13</v>
      </c>
      <c r="C11" s="198"/>
      <c r="D11" s="203"/>
      <c r="E11" s="204"/>
      <c r="F11" s="204"/>
      <c r="G11" s="204"/>
      <c r="H11" s="205"/>
      <c r="I11" s="203"/>
      <c r="J11" s="203"/>
      <c r="K11" s="203"/>
      <c r="L11" s="203"/>
      <c r="M11" s="203"/>
      <c r="N11" s="203"/>
      <c r="O11" s="203"/>
      <c r="P11" s="203"/>
      <c r="Q11" s="187"/>
      <c r="R11" s="187"/>
      <c r="S11" s="187"/>
      <c r="T11" s="187"/>
      <c r="U11" s="187"/>
      <c r="V11" s="187"/>
      <c r="W11" s="187"/>
      <c r="X11" s="187"/>
      <c r="Y11" s="187"/>
      <c r="Z11" s="187"/>
      <c r="AA11" s="187"/>
      <c r="AB11" s="187"/>
    </row>
    <row r="12" spans="1:35" ht="21" customHeight="1">
      <c r="A12" s="187"/>
      <c r="B12" s="187"/>
      <c r="C12" s="187"/>
      <c r="D12" s="206"/>
      <c r="E12" s="206"/>
      <c r="F12" s="207"/>
      <c r="G12" s="207"/>
      <c r="H12" s="198"/>
      <c r="I12" s="187"/>
      <c r="J12" s="187"/>
      <c r="K12" s="187"/>
      <c r="L12" s="187"/>
      <c r="M12" s="187"/>
      <c r="N12" s="187"/>
      <c r="O12" s="187"/>
      <c r="P12" s="187"/>
      <c r="Q12" s="187"/>
      <c r="R12" s="187"/>
      <c r="S12" s="187"/>
      <c r="T12" s="187"/>
      <c r="U12" s="187"/>
      <c r="V12" s="187"/>
      <c r="W12" s="187"/>
      <c r="X12" s="187"/>
      <c r="Y12" s="187"/>
      <c r="Z12" s="187"/>
      <c r="AA12" s="187"/>
      <c r="AB12" s="187"/>
    </row>
    <row r="13" spans="1:35" ht="21" customHeight="1">
      <c r="A13" s="187"/>
      <c r="B13" s="208" t="s">
        <v>115</v>
      </c>
      <c r="C13" s="209"/>
      <c r="D13" s="209"/>
      <c r="E13" s="209"/>
      <c r="F13" s="210"/>
      <c r="G13" s="220" t="s">
        <v>28</v>
      </c>
      <c r="H13" s="221"/>
      <c r="I13" s="221"/>
      <c r="J13" s="221"/>
      <c r="K13" s="221"/>
      <c r="L13" s="221"/>
      <c r="M13" s="222"/>
      <c r="N13" s="187"/>
      <c r="O13" s="187"/>
      <c r="P13" s="187"/>
      <c r="Q13" s="187"/>
      <c r="R13" s="187"/>
      <c r="S13" s="187"/>
      <c r="T13" s="187"/>
      <c r="U13" s="187"/>
      <c r="V13" s="187"/>
      <c r="W13" s="187"/>
      <c r="X13" s="187"/>
      <c r="Y13" s="187"/>
      <c r="Z13" s="187"/>
      <c r="AA13" s="187"/>
      <c r="AB13" s="187"/>
    </row>
    <row r="14" spans="1:35" ht="21" customHeight="1">
      <c r="A14" s="187"/>
      <c r="B14" s="208" t="s">
        <v>16</v>
      </c>
      <c r="C14" s="209"/>
      <c r="D14" s="209"/>
      <c r="E14" s="209"/>
      <c r="F14" s="210"/>
      <c r="G14" s="223"/>
      <c r="H14" s="224"/>
      <c r="I14" s="224"/>
      <c r="J14" s="224"/>
      <c r="K14" s="224"/>
      <c r="L14" s="224"/>
      <c r="M14" s="225"/>
      <c r="N14" s="187"/>
      <c r="O14" s="187"/>
      <c r="P14" s="187"/>
      <c r="Q14" s="187"/>
      <c r="R14" s="187"/>
      <c r="S14" s="187"/>
      <c r="T14" s="187"/>
      <c r="U14" s="187"/>
      <c r="V14" s="187"/>
      <c r="W14" s="187"/>
      <c r="X14" s="187"/>
      <c r="Y14" s="187"/>
      <c r="Z14" s="187"/>
      <c r="AA14" s="187"/>
      <c r="AB14" s="187"/>
    </row>
    <row r="15" spans="1:35" ht="21" customHeight="1">
      <c r="A15" s="187"/>
      <c r="B15" s="208" t="s">
        <v>15</v>
      </c>
      <c r="C15" s="209"/>
      <c r="D15" s="209"/>
      <c r="E15" s="209"/>
      <c r="F15" s="210"/>
      <c r="G15" s="223"/>
      <c r="H15" s="224"/>
      <c r="I15" s="224"/>
      <c r="J15" s="224"/>
      <c r="K15" s="224"/>
      <c r="L15" s="224"/>
      <c r="M15" s="225"/>
      <c r="N15" s="187"/>
      <c r="O15" s="187"/>
      <c r="P15" s="187"/>
      <c r="Q15" s="187"/>
      <c r="R15" s="187"/>
      <c r="S15" s="187"/>
      <c r="T15" s="187"/>
      <c r="U15" s="187"/>
      <c r="V15" s="187"/>
      <c r="W15" s="187"/>
      <c r="X15" s="187"/>
      <c r="Y15" s="187"/>
      <c r="Z15" s="187"/>
      <c r="AA15" s="187"/>
      <c r="AB15" s="187"/>
    </row>
    <row r="16" spans="1:35" ht="21" customHeight="1">
      <c r="A16" s="18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row>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214">
        <f>SUMPRODUCT(内訳!E:E,内訳!G:G)</f>
        <v>0</v>
      </c>
      <c r="H19" s="215"/>
      <c r="I19" s="215"/>
      <c r="J19" s="215"/>
      <c r="K19" s="215"/>
      <c r="L19" s="216"/>
      <c r="M19" s="70"/>
      <c r="N19" s="68"/>
      <c r="O19" s="68"/>
      <c r="P19" s="68"/>
      <c r="Q19" s="68"/>
      <c r="R19" s="68"/>
      <c r="S19" s="68"/>
      <c r="T19" s="68"/>
      <c r="U19" s="68"/>
      <c r="V19" s="68"/>
      <c r="W19" s="68"/>
      <c r="X19" s="68"/>
      <c r="Y19" s="68"/>
      <c r="Z19" s="69"/>
    </row>
    <row r="20" spans="2:26" ht="21" customHeight="1">
      <c r="C20" s="67" t="s">
        <v>18</v>
      </c>
      <c r="D20" s="68"/>
      <c r="E20" s="68"/>
      <c r="F20" s="69"/>
      <c r="G20" s="214">
        <f>SUMPRODUCT(内訳!E:E,内訳!H:H)</f>
        <v>0</v>
      </c>
      <c r="H20" s="215"/>
      <c r="I20" s="215"/>
      <c r="J20" s="215"/>
      <c r="K20" s="215"/>
      <c r="L20" s="216"/>
      <c r="M20" s="70" t="s">
        <v>29</v>
      </c>
      <c r="N20" s="68"/>
      <c r="O20" s="68"/>
      <c r="P20" s="68"/>
      <c r="Q20" s="68"/>
      <c r="R20" s="68"/>
      <c r="S20" s="68"/>
      <c r="T20" s="68"/>
      <c r="U20" s="68"/>
      <c r="V20" s="68"/>
      <c r="W20" s="68"/>
      <c r="X20" s="68"/>
      <c r="Y20" s="68"/>
      <c r="Z20" s="69"/>
    </row>
    <row r="21" spans="2:26" ht="21" customHeight="1">
      <c r="C21" s="67" t="s">
        <v>8</v>
      </c>
      <c r="D21" s="68"/>
      <c r="E21" s="68"/>
      <c r="F21" s="69"/>
      <c r="G21" s="214">
        <f>'法定福利費・建退共掛金 明細'!J17</f>
        <v>0</v>
      </c>
      <c r="H21" s="215"/>
      <c r="I21" s="215"/>
      <c r="J21" s="215"/>
      <c r="K21" s="215"/>
      <c r="L21" s="216"/>
      <c r="M21" s="70" t="s">
        <v>26</v>
      </c>
      <c r="N21" s="68"/>
      <c r="O21" s="68"/>
      <c r="P21" s="68"/>
      <c r="Q21" s="68"/>
      <c r="R21" s="68"/>
      <c r="S21" s="68"/>
      <c r="T21" s="68"/>
      <c r="U21" s="68"/>
      <c r="V21" s="68"/>
      <c r="W21" s="68"/>
      <c r="X21" s="68"/>
      <c r="Y21" s="68"/>
      <c r="Z21" s="69"/>
    </row>
    <row r="22" spans="2:26" ht="21" customHeight="1">
      <c r="C22" s="67" t="s">
        <v>19</v>
      </c>
      <c r="D22" s="68"/>
      <c r="E22" s="68"/>
      <c r="F22" s="69"/>
      <c r="G22" s="214">
        <v>0</v>
      </c>
      <c r="H22" s="215"/>
      <c r="I22" s="215"/>
      <c r="J22" s="215"/>
      <c r="K22" s="215"/>
      <c r="L22" s="216"/>
      <c r="M22" s="70" t="s">
        <v>168</v>
      </c>
      <c r="N22" s="68"/>
      <c r="O22" s="68"/>
      <c r="P22" s="68"/>
      <c r="Q22" s="68"/>
      <c r="R22" s="68"/>
      <c r="S22" s="68"/>
      <c r="T22" s="68"/>
      <c r="U22" s="68"/>
      <c r="V22" s="68"/>
      <c r="W22" s="68"/>
      <c r="X22" s="68"/>
      <c r="Y22" s="68"/>
      <c r="Z22" s="69"/>
    </row>
    <row r="23" spans="2:26" ht="21" customHeight="1">
      <c r="C23" s="67" t="s">
        <v>20</v>
      </c>
      <c r="D23" s="68"/>
      <c r="E23" s="68"/>
      <c r="F23" s="69"/>
      <c r="G23" s="214">
        <f>'安全衛生経費 明細'!I56</f>
        <v>0</v>
      </c>
      <c r="H23" s="215"/>
      <c r="I23" s="215"/>
      <c r="J23" s="215"/>
      <c r="K23" s="215"/>
      <c r="L23" s="216"/>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28" spans="2:26" ht="24" customHeight="1"/>
    <row r="29" spans="2:26" ht="18" customHeight="1"/>
    <row r="30" spans="2:26" ht="18" customHeight="1"/>
    <row r="31" spans="2:26" ht="18" customHeight="1"/>
    <row r="32" spans="2:26" ht="18" customHeight="1"/>
    <row r="33" s="39" customFormat="1" ht="18" customHeight="1"/>
    <row r="34" s="39" customFormat="1" ht="18" customHeight="1"/>
    <row r="35" s="39" customFormat="1" ht="18" customHeight="1"/>
    <row r="36" s="39" customFormat="1" ht="18" customHeight="1"/>
    <row r="37" s="39" customFormat="1" ht="18" customHeight="1"/>
    <row r="38" s="39" customFormat="1" ht="18" customHeight="1"/>
    <row r="39" s="39" customFormat="1" ht="18" customHeight="1"/>
    <row r="40" s="39" customFormat="1" ht="18" customHeight="1"/>
    <row r="41" s="39" customFormat="1" ht="18" customHeight="1"/>
    <row r="42" s="39" customFormat="1" ht="18" customHeight="1"/>
    <row r="43" s="39" customFormat="1" ht="18" customHeight="1"/>
    <row r="44" s="39" customFormat="1" ht="18" customHeight="1"/>
    <row r="45" s="39" customFormat="1" ht="18" customHeight="1"/>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Ｐゴシック,太字"&amp;9ナカバヤシ　見積書様式（2026.06.01）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B9ACF-BDDF-4D16-9488-594ABADA5EA7}">
  <sheetPr>
    <tabColor theme="7" tint="0.59999389629810485"/>
  </sheetPr>
  <dimension ref="A1:N99"/>
  <sheetViews>
    <sheetView showZeros="0" workbookViewId="0">
      <selection activeCell="B4" sqref="B4"/>
    </sheetView>
  </sheetViews>
  <sheetFormatPr defaultRowHeight="12"/>
  <cols>
    <col min="1" max="1" width="2.375" style="134" customWidth="1"/>
    <col min="2" max="2" width="4.625" style="134" customWidth="1"/>
    <col min="3" max="3" width="27.625" style="134" customWidth="1"/>
    <col min="4" max="4" width="23.125" style="134" customWidth="1"/>
    <col min="5" max="5" width="9.125" style="159" customWidth="1"/>
    <col min="6" max="6" width="5.625" style="160" customWidth="1"/>
    <col min="7" max="10" width="10.625" style="161" customWidth="1"/>
    <col min="11" max="11" width="12.625" style="161" customWidth="1"/>
    <col min="12" max="12" width="14.625" style="134" customWidth="1"/>
    <col min="13" max="13" width="9" style="133"/>
    <col min="14" max="16384" width="9" style="134"/>
  </cols>
  <sheetData>
    <row r="1" spans="1:14" ht="27" customHeight="1">
      <c r="A1" s="138"/>
      <c r="B1" s="170"/>
      <c r="C1" s="140"/>
      <c r="D1" s="141"/>
      <c r="E1" s="142"/>
      <c r="F1" s="143"/>
      <c r="G1" s="144"/>
      <c r="H1" s="144"/>
      <c r="I1" s="144"/>
      <c r="J1" s="144"/>
      <c r="K1" s="145"/>
      <c r="L1" s="146"/>
    </row>
    <row r="2" spans="1:14" ht="13.5" customHeight="1">
      <c r="A2" s="138"/>
      <c r="B2" s="175"/>
      <c r="C2" s="147"/>
      <c r="D2" s="147"/>
      <c r="E2" s="148"/>
      <c r="F2" s="149"/>
      <c r="G2" s="178" t="s">
        <v>92</v>
      </c>
      <c r="H2" s="179"/>
      <c r="I2" s="180"/>
      <c r="J2" s="181"/>
      <c r="K2" s="150"/>
      <c r="L2" s="151"/>
    </row>
    <row r="3" spans="1:14" ht="13.5" customHeight="1">
      <c r="A3" s="152"/>
      <c r="B3" s="174" t="s">
        <v>4</v>
      </c>
      <c r="C3" s="153" t="s">
        <v>0</v>
      </c>
      <c r="D3" s="154" t="s">
        <v>5</v>
      </c>
      <c r="E3" s="155" t="s">
        <v>6</v>
      </c>
      <c r="F3" s="156" t="s">
        <v>1</v>
      </c>
      <c r="G3" s="162" t="s">
        <v>17</v>
      </c>
      <c r="H3" s="162" t="s">
        <v>18</v>
      </c>
      <c r="I3" s="162" t="s">
        <v>95</v>
      </c>
      <c r="J3" s="162" t="s">
        <v>118</v>
      </c>
      <c r="K3" s="157" t="s">
        <v>7</v>
      </c>
      <c r="L3" s="157" t="s">
        <v>2</v>
      </c>
      <c r="N3" s="176"/>
    </row>
    <row r="4" spans="1:14" ht="27" customHeight="1">
      <c r="A4" s="126"/>
      <c r="B4" s="172"/>
      <c r="C4" s="128"/>
      <c r="D4" s="129"/>
      <c r="E4" s="130"/>
      <c r="F4" s="131"/>
      <c r="G4" s="130">
        <f>SUMIFS(材料費・労務費明細!$J:$J,材料費・労務費明細!$B:$B,内訳!B4,材料費・労務費明細!$E:$E,内訳!$G$3)</f>
        <v>0</v>
      </c>
      <c r="H4" s="130">
        <f>SUMIFS(材料費・労務費明細!$J:$J,材料費・労務費明細!$B:$B,内訳!B4,材料費・労務費明細!$E:$E,内訳!$H$3)</f>
        <v>0</v>
      </c>
      <c r="I4" s="130">
        <f>SUMIFS(材料費・労務費明細!$J:$J,材料費・労務費明細!$B:$B,内訳!B4,材料費・労務費明細!$E:$E,内訳!$I$3)</f>
        <v>0</v>
      </c>
      <c r="J4" s="130">
        <f>SUM(G4:I4)</f>
        <v>0</v>
      </c>
      <c r="K4" s="130">
        <f>ROUND(E4*J4,0)</f>
        <v>0</v>
      </c>
      <c r="L4" s="132"/>
      <c r="N4" s="176"/>
    </row>
    <row r="5" spans="1:14" ht="27" customHeight="1">
      <c r="A5" s="126"/>
      <c r="B5" s="171"/>
      <c r="C5" s="136"/>
      <c r="D5" s="129"/>
      <c r="E5" s="130"/>
      <c r="F5" s="131"/>
      <c r="G5" s="130">
        <f>SUMIFS(材料費・労務費明細!$J:$J,材料費・労務費明細!$B:$B,内訳!B5,材料費・労務費明細!$E:$E,内訳!$G$3)</f>
        <v>0</v>
      </c>
      <c r="H5" s="130">
        <f>SUMIFS(材料費・労務費明細!$J:$J,材料費・労務費明細!$B:$B,内訳!B5,材料費・労務費明細!$E:$E,内訳!$H$3)</f>
        <v>0</v>
      </c>
      <c r="I5" s="130">
        <f>SUMIFS(材料費・労務費明細!$J:$J,材料費・労務費明細!$B:$B,内訳!B5,材料費・労務費明細!$E:$E,内訳!$I$3)</f>
        <v>0</v>
      </c>
      <c r="J5" s="130">
        <f t="shared" ref="J5:J39" si="0">SUM(G5:I5)</f>
        <v>0</v>
      </c>
      <c r="K5" s="130">
        <f t="shared" ref="K5:K39" si="1">ROUND(E5*J5,0)</f>
        <v>0</v>
      </c>
      <c r="L5" s="132"/>
      <c r="N5" s="176"/>
    </row>
    <row r="6" spans="1:14" ht="27" customHeight="1">
      <c r="A6" s="126"/>
      <c r="B6" s="171"/>
      <c r="C6" s="136"/>
      <c r="D6" s="129"/>
      <c r="E6" s="130"/>
      <c r="F6" s="131"/>
      <c r="G6" s="130">
        <f>SUMIFS(材料費・労務費明細!$J:$J,材料費・労務費明細!$B:$B,内訳!B6,材料費・労務費明細!$E:$E,内訳!$G$3)</f>
        <v>0</v>
      </c>
      <c r="H6" s="130">
        <f>SUMIFS(材料費・労務費明細!$J:$J,材料費・労務費明細!$B:$B,内訳!C6,材料費・労務費明細!$E:$E,内訳!$G$3)</f>
        <v>0</v>
      </c>
      <c r="I6" s="130">
        <f>SUMIFS(材料費・労務費明細!$J:$J,材料費・労務費明細!$B:$B,内訳!B6,材料費・労務費明細!$E:$E,内訳!$I$3)</f>
        <v>0</v>
      </c>
      <c r="J6" s="130">
        <f t="shared" si="0"/>
        <v>0</v>
      </c>
      <c r="K6" s="130">
        <f t="shared" si="1"/>
        <v>0</v>
      </c>
      <c r="L6" s="132"/>
      <c r="N6" s="176"/>
    </row>
    <row r="7" spans="1:14" ht="27" customHeight="1">
      <c r="A7" s="126"/>
      <c r="B7" s="171"/>
      <c r="C7" s="136"/>
      <c r="D7" s="129"/>
      <c r="E7" s="130"/>
      <c r="F7" s="131"/>
      <c r="G7" s="130">
        <f>SUMIFS(材料費・労務費明細!$J:$J,材料費・労務費明細!$B:$B,内訳!B7,材料費・労務費明細!$E:$E,内訳!$G$3)</f>
        <v>0</v>
      </c>
      <c r="H7" s="130">
        <f>SUMIFS(材料費・労務費明細!$J:$J,材料費・労務費明細!$B:$B,内訳!C7,材料費・労務費明細!$E:$E,内訳!$G$3)</f>
        <v>0</v>
      </c>
      <c r="I7" s="130">
        <f>SUMIFS(材料費・労務費明細!$J:$J,材料費・労務費明細!$B:$B,内訳!B7,材料費・労務費明細!$E:$E,内訳!$I$3)</f>
        <v>0</v>
      </c>
      <c r="J7" s="130">
        <f t="shared" si="0"/>
        <v>0</v>
      </c>
      <c r="K7" s="130">
        <f t="shared" si="1"/>
        <v>0</v>
      </c>
      <c r="L7" s="132"/>
      <c r="N7" s="176"/>
    </row>
    <row r="8" spans="1:14" ht="27" customHeight="1">
      <c r="A8" s="126"/>
      <c r="B8" s="171"/>
      <c r="C8" s="136"/>
      <c r="D8" s="129"/>
      <c r="E8" s="130"/>
      <c r="F8" s="131"/>
      <c r="G8" s="130">
        <f>SUMIFS(材料費・労務費明細!$J:$J,材料費・労務費明細!$B:$B,内訳!B8,材料費・労務費明細!$E:$E,内訳!$G$3)</f>
        <v>0</v>
      </c>
      <c r="H8" s="130">
        <f>SUMIFS(材料費・労務費明細!$J:$J,材料費・労務費明細!$B:$B,内訳!C8,材料費・労務費明細!$E:$E,内訳!$G$3)</f>
        <v>0</v>
      </c>
      <c r="I8" s="130">
        <f>SUMIFS(材料費・労務費明細!$J:$J,材料費・労務費明細!$B:$B,内訳!B8,材料費・労務費明細!$E:$E,内訳!$I$3)</f>
        <v>0</v>
      </c>
      <c r="J8" s="130">
        <f t="shared" si="0"/>
        <v>0</v>
      </c>
      <c r="K8" s="130">
        <f t="shared" si="1"/>
        <v>0</v>
      </c>
      <c r="L8" s="132"/>
      <c r="N8" s="176"/>
    </row>
    <row r="9" spans="1:14" ht="27" customHeight="1">
      <c r="A9" s="126"/>
      <c r="B9" s="171"/>
      <c r="C9" s="136"/>
      <c r="D9" s="129"/>
      <c r="E9" s="130"/>
      <c r="F9" s="131"/>
      <c r="G9" s="130">
        <f>SUMIFS(材料費・労務費明細!$J:$J,材料費・労務費明細!$B:$B,内訳!B9,材料費・労務費明細!$E:$E,内訳!$G$3)</f>
        <v>0</v>
      </c>
      <c r="H9" s="130">
        <f>SUMIFS(材料費・労務費明細!$J:$J,材料費・労務費明細!$B:$B,内訳!C9,材料費・労務費明細!$E:$E,内訳!$G$3)</f>
        <v>0</v>
      </c>
      <c r="I9" s="130">
        <f>SUMIFS(材料費・労務費明細!$J:$J,材料費・労務費明細!$B:$B,内訳!B9,材料費・労務費明細!$E:$E,内訳!$I$3)</f>
        <v>0</v>
      </c>
      <c r="J9" s="130">
        <f t="shared" si="0"/>
        <v>0</v>
      </c>
      <c r="K9" s="130">
        <f t="shared" si="1"/>
        <v>0</v>
      </c>
      <c r="L9" s="132"/>
      <c r="N9" s="176"/>
    </row>
    <row r="10" spans="1:14" ht="27" customHeight="1">
      <c r="A10" s="126"/>
      <c r="B10" s="171"/>
      <c r="C10" s="136"/>
      <c r="D10" s="129"/>
      <c r="E10" s="130"/>
      <c r="F10" s="131"/>
      <c r="G10" s="130">
        <f>SUMIFS(材料費・労務費明細!$J:$J,材料費・労務費明細!$B:$B,内訳!B10,材料費・労務費明細!$E:$E,内訳!$G$3)</f>
        <v>0</v>
      </c>
      <c r="H10" s="130">
        <f>SUMIFS(材料費・労務費明細!$J:$J,材料費・労務費明細!$B:$B,内訳!C10,材料費・労務費明細!$E:$E,内訳!$G$3)</f>
        <v>0</v>
      </c>
      <c r="I10" s="130">
        <f>SUMIFS(材料費・労務費明細!$J:$J,材料費・労務費明細!$B:$B,内訳!B10,材料費・労務費明細!$E:$E,内訳!$I$3)</f>
        <v>0</v>
      </c>
      <c r="J10" s="130">
        <f t="shared" si="0"/>
        <v>0</v>
      </c>
      <c r="K10" s="130">
        <f t="shared" si="1"/>
        <v>0</v>
      </c>
      <c r="L10" s="132"/>
    </row>
    <row r="11" spans="1:14" ht="27" customHeight="1">
      <c r="A11" s="126"/>
      <c r="B11" s="171"/>
      <c r="C11" s="136"/>
      <c r="D11" s="129"/>
      <c r="E11" s="130"/>
      <c r="F11" s="131"/>
      <c r="G11" s="130">
        <f>SUMIFS(材料費・労務費明細!$J:$J,材料費・労務費明細!$B:$B,内訳!B11,材料費・労務費明細!$E:$E,内訳!$G$3)</f>
        <v>0</v>
      </c>
      <c r="H11" s="130">
        <f>SUMIFS(材料費・労務費明細!$J:$J,材料費・労務費明細!$B:$B,内訳!C11,材料費・労務費明細!$E:$E,内訳!$G$3)</f>
        <v>0</v>
      </c>
      <c r="I11" s="130">
        <f>SUMIFS(材料費・労務費明細!$J:$J,材料費・労務費明細!$B:$B,内訳!B11,材料費・労務費明細!$E:$E,内訳!$I$3)</f>
        <v>0</v>
      </c>
      <c r="J11" s="130">
        <f t="shared" si="0"/>
        <v>0</v>
      </c>
      <c r="K11" s="130">
        <f t="shared" si="1"/>
        <v>0</v>
      </c>
      <c r="L11" s="132"/>
    </row>
    <row r="12" spans="1:14" ht="27" customHeight="1">
      <c r="A12" s="126"/>
      <c r="B12" s="171"/>
      <c r="C12" s="136"/>
      <c r="D12" s="129"/>
      <c r="E12" s="130"/>
      <c r="F12" s="131"/>
      <c r="G12" s="130">
        <f>SUMIFS(材料費・労務費明細!$J:$J,材料費・労務費明細!$B:$B,内訳!B12,材料費・労務費明細!$E:$E,内訳!$G$3)</f>
        <v>0</v>
      </c>
      <c r="H12" s="130">
        <f>SUMIFS(材料費・労務費明細!$J:$J,材料費・労務費明細!$B:$B,内訳!C12,材料費・労務費明細!$E:$E,内訳!$G$3)</f>
        <v>0</v>
      </c>
      <c r="I12" s="130">
        <f>SUMIFS(材料費・労務費明細!$J:$J,材料費・労務費明細!$B:$B,内訳!B12,材料費・労務費明細!$E:$E,内訳!$I$3)</f>
        <v>0</v>
      </c>
      <c r="J12" s="130">
        <f t="shared" si="0"/>
        <v>0</v>
      </c>
      <c r="K12" s="130">
        <f t="shared" si="1"/>
        <v>0</v>
      </c>
      <c r="L12" s="132"/>
    </row>
    <row r="13" spans="1:14" ht="27" customHeight="1">
      <c r="A13" s="126"/>
      <c r="B13" s="171"/>
      <c r="C13" s="136"/>
      <c r="D13" s="129"/>
      <c r="E13" s="130"/>
      <c r="F13" s="131"/>
      <c r="G13" s="130">
        <f>SUMIFS(材料費・労務費明細!$J:$J,材料費・労務費明細!$B:$B,内訳!B13,材料費・労務費明細!$E:$E,内訳!$G$3)</f>
        <v>0</v>
      </c>
      <c r="H13" s="130">
        <f>SUMIFS(材料費・労務費明細!$J:$J,材料費・労務費明細!$B:$B,内訳!C13,材料費・労務費明細!$E:$E,内訳!$G$3)</f>
        <v>0</v>
      </c>
      <c r="I13" s="130">
        <f>SUMIFS(材料費・労務費明細!$J:$J,材料費・労務費明細!$B:$B,内訳!B13,材料費・労務費明細!$E:$E,内訳!$I$3)</f>
        <v>0</v>
      </c>
      <c r="J13" s="130">
        <f t="shared" si="0"/>
        <v>0</v>
      </c>
      <c r="K13" s="130">
        <f t="shared" si="1"/>
        <v>0</v>
      </c>
      <c r="L13" s="132"/>
    </row>
    <row r="14" spans="1:14" ht="27" customHeight="1">
      <c r="A14" s="126"/>
      <c r="B14" s="171"/>
      <c r="C14" s="136"/>
      <c r="D14" s="129"/>
      <c r="E14" s="130"/>
      <c r="F14" s="131"/>
      <c r="G14" s="130">
        <f>SUMIFS(材料費・労務費明細!$J:$J,材料費・労務費明細!$B:$B,内訳!B14,材料費・労務費明細!$E:$E,内訳!$G$3)</f>
        <v>0</v>
      </c>
      <c r="H14" s="130">
        <f>SUMIFS(材料費・労務費明細!$J:$J,材料費・労務費明細!$B:$B,内訳!C14,材料費・労務費明細!$E:$E,内訳!$G$3)</f>
        <v>0</v>
      </c>
      <c r="I14" s="130">
        <f>SUMIFS(材料費・労務費明細!$J:$J,材料費・労務費明細!$B:$B,内訳!B14,材料費・労務費明細!$E:$E,内訳!$I$3)</f>
        <v>0</v>
      </c>
      <c r="J14" s="130">
        <f t="shared" si="0"/>
        <v>0</v>
      </c>
      <c r="K14" s="130">
        <f t="shared" si="1"/>
        <v>0</v>
      </c>
      <c r="L14" s="132"/>
    </row>
    <row r="15" spans="1:14" ht="27" customHeight="1">
      <c r="A15" s="126"/>
      <c r="B15" s="171"/>
      <c r="C15" s="136"/>
      <c r="D15" s="129"/>
      <c r="E15" s="130"/>
      <c r="F15" s="131"/>
      <c r="G15" s="130">
        <f>SUMIFS(材料費・労務費明細!$J:$J,材料費・労務費明細!$B:$B,内訳!B15,材料費・労務費明細!$E:$E,内訳!$G$3)</f>
        <v>0</v>
      </c>
      <c r="H15" s="130">
        <f>SUMIFS(材料費・労務費明細!$J:$J,材料費・労務費明細!$B:$B,内訳!C15,材料費・労務費明細!$E:$E,内訳!$G$3)</f>
        <v>0</v>
      </c>
      <c r="I15" s="130">
        <f>SUMIFS(材料費・労務費明細!$J:$J,材料費・労務費明細!$B:$B,内訳!B15,材料費・労務費明細!$E:$E,内訳!$I$3)</f>
        <v>0</v>
      </c>
      <c r="J15" s="130">
        <f t="shared" si="0"/>
        <v>0</v>
      </c>
      <c r="K15" s="130">
        <f t="shared" si="1"/>
        <v>0</v>
      </c>
      <c r="L15" s="132"/>
    </row>
    <row r="16" spans="1:14" ht="27" customHeight="1">
      <c r="A16" s="126"/>
      <c r="B16" s="171"/>
      <c r="C16" s="136"/>
      <c r="D16" s="129"/>
      <c r="E16" s="130"/>
      <c r="F16" s="131"/>
      <c r="G16" s="130">
        <f>SUMIFS(材料費・労務費明細!$J:$J,材料費・労務費明細!$B:$B,内訳!B16,材料費・労務費明細!$E:$E,内訳!$G$3)</f>
        <v>0</v>
      </c>
      <c r="H16" s="130">
        <f>SUMIFS(材料費・労務費明細!$J:$J,材料費・労務費明細!$B:$B,内訳!C16,材料費・労務費明細!$E:$E,内訳!$G$3)</f>
        <v>0</v>
      </c>
      <c r="I16" s="130">
        <f>SUMIFS(材料費・労務費明細!$J:$J,材料費・労務費明細!$B:$B,内訳!B16,材料費・労務費明細!$E:$E,内訳!$I$3)</f>
        <v>0</v>
      </c>
      <c r="J16" s="130">
        <f t="shared" si="0"/>
        <v>0</v>
      </c>
      <c r="K16" s="130">
        <f t="shared" si="1"/>
        <v>0</v>
      </c>
      <c r="L16" s="132"/>
    </row>
    <row r="17" spans="1:12" ht="27" customHeight="1">
      <c r="A17" s="126"/>
      <c r="B17" s="172"/>
      <c r="C17" s="136"/>
      <c r="D17" s="129"/>
      <c r="E17" s="130"/>
      <c r="F17" s="131"/>
      <c r="G17" s="130">
        <f>SUMIFS(材料費・労務費明細!$J:$J,材料費・労務費明細!$B:$B,内訳!B17,材料費・労務費明細!$E:$E,内訳!$G$3)</f>
        <v>0</v>
      </c>
      <c r="H17" s="130">
        <f>SUMIFS(材料費・労務費明細!$J:$J,材料費・労務費明細!$B:$B,内訳!C17,材料費・労務費明細!$E:$E,内訳!$G$3)</f>
        <v>0</v>
      </c>
      <c r="I17" s="130">
        <f>SUMIFS(材料費・労務費明細!$J:$J,材料費・労務費明細!$B:$B,内訳!B17,材料費・労務費明細!$E:$E,内訳!$I$3)</f>
        <v>0</v>
      </c>
      <c r="J17" s="130">
        <f t="shared" si="0"/>
        <v>0</v>
      </c>
      <c r="K17" s="130">
        <f t="shared" si="1"/>
        <v>0</v>
      </c>
      <c r="L17" s="132"/>
    </row>
    <row r="18" spans="1:12" ht="27" customHeight="1">
      <c r="A18" s="126"/>
      <c r="B18" s="171"/>
      <c r="C18" s="136"/>
      <c r="D18" s="129"/>
      <c r="E18" s="130"/>
      <c r="F18" s="131"/>
      <c r="G18" s="130">
        <f>SUMIFS(材料費・労務費明細!$J:$J,材料費・労務費明細!$B:$B,内訳!B18,材料費・労務費明細!$E:$E,内訳!$G$3)</f>
        <v>0</v>
      </c>
      <c r="H18" s="130">
        <f>SUMIFS(材料費・労務費明細!$J:$J,材料費・労務費明細!$B:$B,内訳!C18,材料費・労務費明細!$E:$E,内訳!$G$3)</f>
        <v>0</v>
      </c>
      <c r="I18" s="130">
        <f>SUMIFS(材料費・労務費明細!$J:$J,材料費・労務費明細!$B:$B,内訳!B18,材料費・労務費明細!$E:$E,内訳!$I$3)</f>
        <v>0</v>
      </c>
      <c r="J18" s="130">
        <f t="shared" si="0"/>
        <v>0</v>
      </c>
      <c r="K18" s="130">
        <f t="shared" si="1"/>
        <v>0</v>
      </c>
      <c r="L18" s="132"/>
    </row>
    <row r="19" spans="1:12" ht="27" customHeight="1">
      <c r="A19" s="126"/>
      <c r="B19" s="171"/>
      <c r="C19" s="136"/>
      <c r="D19" s="129"/>
      <c r="E19" s="130"/>
      <c r="F19" s="131"/>
      <c r="G19" s="130">
        <f>SUMIFS(材料費・労務費明細!$J:$J,材料費・労務費明細!$B:$B,内訳!B19,材料費・労務費明細!$E:$E,内訳!$G$3)</f>
        <v>0</v>
      </c>
      <c r="H19" s="130">
        <f>SUMIFS(材料費・労務費明細!$J:$J,材料費・労務費明細!$B:$B,内訳!C19,材料費・労務費明細!$E:$E,内訳!$G$3)</f>
        <v>0</v>
      </c>
      <c r="I19" s="130">
        <f>SUMIFS(材料費・労務費明細!$J:$J,材料費・労務費明細!$B:$B,内訳!B19,材料費・労務費明細!$E:$E,内訳!$I$3)</f>
        <v>0</v>
      </c>
      <c r="J19" s="130">
        <f t="shared" si="0"/>
        <v>0</v>
      </c>
      <c r="K19" s="130">
        <f t="shared" si="1"/>
        <v>0</v>
      </c>
      <c r="L19" s="132"/>
    </row>
    <row r="20" spans="1:12" ht="27" customHeight="1">
      <c r="A20" s="126"/>
      <c r="B20" s="171"/>
      <c r="C20" s="136"/>
      <c r="D20" s="129"/>
      <c r="E20" s="130"/>
      <c r="F20" s="131"/>
      <c r="G20" s="130">
        <f>SUMIFS(材料費・労務費明細!$J:$J,材料費・労務費明細!$B:$B,内訳!B20,材料費・労務費明細!$E:$E,内訳!$G$3)</f>
        <v>0</v>
      </c>
      <c r="H20" s="130">
        <f>SUMIFS(材料費・労務費明細!$J:$J,材料費・労務費明細!$B:$B,内訳!C20,材料費・労務費明細!$E:$E,内訳!$G$3)</f>
        <v>0</v>
      </c>
      <c r="I20" s="130">
        <f>SUMIFS(材料費・労務費明細!$J:$J,材料費・労務費明細!$B:$B,内訳!B20,材料費・労務費明細!$E:$E,内訳!$I$3)</f>
        <v>0</v>
      </c>
      <c r="J20" s="130">
        <f t="shared" si="0"/>
        <v>0</v>
      </c>
      <c r="K20" s="130">
        <f t="shared" si="1"/>
        <v>0</v>
      </c>
      <c r="L20" s="132"/>
    </row>
    <row r="21" spans="1:12" ht="27" customHeight="1">
      <c r="A21" s="126"/>
      <c r="B21" s="171"/>
      <c r="C21" s="136"/>
      <c r="D21" s="129"/>
      <c r="E21" s="130"/>
      <c r="F21" s="131"/>
      <c r="G21" s="130">
        <f>SUMIFS(材料費・労務費明細!$J:$J,材料費・労務費明細!$B:$B,内訳!B21,材料費・労務費明細!$E:$E,内訳!$G$3)</f>
        <v>0</v>
      </c>
      <c r="H21" s="130">
        <f>SUMIFS(材料費・労務費明細!$J:$J,材料費・労務費明細!$B:$B,内訳!C21,材料費・労務費明細!$E:$E,内訳!$G$3)</f>
        <v>0</v>
      </c>
      <c r="I21" s="130">
        <f>SUMIFS(材料費・労務費明細!$J:$J,材料費・労務費明細!$B:$B,内訳!B21,材料費・労務費明細!$E:$E,内訳!$I$3)</f>
        <v>0</v>
      </c>
      <c r="J21" s="130">
        <f t="shared" si="0"/>
        <v>0</v>
      </c>
      <c r="K21" s="130">
        <f t="shared" si="1"/>
        <v>0</v>
      </c>
      <c r="L21" s="132"/>
    </row>
    <row r="22" spans="1:12" ht="27" customHeight="1">
      <c r="A22" s="126"/>
      <c r="B22" s="171"/>
      <c r="C22" s="137"/>
      <c r="D22" s="129"/>
      <c r="E22" s="130"/>
      <c r="F22" s="131"/>
      <c r="G22" s="130">
        <f>SUMIFS(材料費・労務費明細!$J:$J,材料費・労務費明細!$B:$B,内訳!B22,材料費・労務費明細!$E:$E,内訳!$G$3)</f>
        <v>0</v>
      </c>
      <c r="H22" s="130">
        <f>SUMIFS(材料費・労務費明細!$J:$J,材料費・労務費明細!$B:$B,内訳!C22,材料費・労務費明細!$E:$E,内訳!$G$3)</f>
        <v>0</v>
      </c>
      <c r="I22" s="130">
        <f>SUMIFS(材料費・労務費明細!$J:$J,材料費・労務費明細!$B:$B,内訳!B22,材料費・労務費明細!$E:$E,内訳!$I$3)</f>
        <v>0</v>
      </c>
      <c r="J22" s="130">
        <f t="shared" si="0"/>
        <v>0</v>
      </c>
      <c r="K22" s="130">
        <f t="shared" si="1"/>
        <v>0</v>
      </c>
      <c r="L22" s="132"/>
    </row>
    <row r="23" spans="1:12" ht="27" customHeight="1">
      <c r="A23" s="126"/>
      <c r="B23" s="171"/>
      <c r="C23" s="137"/>
      <c r="D23" s="129"/>
      <c r="E23" s="130"/>
      <c r="F23" s="131"/>
      <c r="G23" s="130">
        <f>SUMIFS(材料費・労務費明細!$J:$J,材料費・労務費明細!$B:$B,内訳!B23,材料費・労務費明細!$E:$E,内訳!$G$3)</f>
        <v>0</v>
      </c>
      <c r="H23" s="130">
        <f>SUMIFS(材料費・労務費明細!$J:$J,材料費・労務費明細!$B:$B,内訳!C23,材料費・労務費明細!$E:$E,内訳!$G$3)</f>
        <v>0</v>
      </c>
      <c r="I23" s="130">
        <f>SUMIFS(材料費・労務費明細!$J:$J,材料費・労務費明細!$B:$B,内訳!B23,材料費・労務費明細!$E:$E,内訳!$I$3)</f>
        <v>0</v>
      </c>
      <c r="J23" s="130">
        <f t="shared" si="0"/>
        <v>0</v>
      </c>
      <c r="K23" s="130">
        <f t="shared" si="1"/>
        <v>0</v>
      </c>
      <c r="L23" s="132"/>
    </row>
    <row r="24" spans="1:12" ht="27" customHeight="1">
      <c r="A24" s="126"/>
      <c r="B24" s="171"/>
      <c r="C24" s="137"/>
      <c r="D24" s="129"/>
      <c r="E24" s="130"/>
      <c r="F24" s="131"/>
      <c r="G24" s="130">
        <f>SUMIFS(材料費・労務費明細!$J:$J,材料費・労務費明細!$B:$B,内訳!B24,材料費・労務費明細!$E:$E,内訳!$G$3)</f>
        <v>0</v>
      </c>
      <c r="H24" s="130">
        <f>SUMIFS(材料費・労務費明細!$J:$J,材料費・労務費明細!$B:$B,内訳!C24,材料費・労務費明細!$E:$E,内訳!$G$3)</f>
        <v>0</v>
      </c>
      <c r="I24" s="130">
        <f>SUMIFS(材料費・労務費明細!$J:$J,材料費・労務費明細!$B:$B,内訳!B24,材料費・労務費明細!$E:$E,内訳!$I$3)</f>
        <v>0</v>
      </c>
      <c r="J24" s="130">
        <f t="shared" si="0"/>
        <v>0</v>
      </c>
      <c r="K24" s="130">
        <f t="shared" si="1"/>
        <v>0</v>
      </c>
      <c r="L24" s="132"/>
    </row>
    <row r="25" spans="1:12" ht="27" customHeight="1">
      <c r="A25" s="126"/>
      <c r="B25" s="171"/>
      <c r="C25" s="137"/>
      <c r="D25" s="129"/>
      <c r="E25" s="130"/>
      <c r="F25" s="131"/>
      <c r="G25" s="130">
        <f>SUMIFS(材料費・労務費明細!$J:$J,材料費・労務費明細!$B:$B,内訳!B25,材料費・労務費明細!$E:$E,内訳!$G$3)</f>
        <v>0</v>
      </c>
      <c r="H25" s="130">
        <f>SUMIFS(材料費・労務費明細!$J:$J,材料費・労務費明細!$B:$B,内訳!C25,材料費・労務費明細!$E:$E,内訳!$G$3)</f>
        <v>0</v>
      </c>
      <c r="I25" s="130">
        <f>SUMIFS(材料費・労務費明細!$J:$J,材料費・労務費明細!$B:$B,内訳!B25,材料費・労務費明細!$E:$E,内訳!$I$3)</f>
        <v>0</v>
      </c>
      <c r="J25" s="130">
        <f t="shared" si="0"/>
        <v>0</v>
      </c>
      <c r="K25" s="130">
        <f t="shared" si="1"/>
        <v>0</v>
      </c>
      <c r="L25" s="132"/>
    </row>
    <row r="26" spans="1:12" ht="27" customHeight="1">
      <c r="A26" s="126"/>
      <c r="B26" s="171"/>
      <c r="C26" s="137"/>
      <c r="D26" s="129"/>
      <c r="E26" s="130"/>
      <c r="F26" s="131"/>
      <c r="G26" s="130">
        <f>SUMIFS(材料費・労務費明細!$J:$J,材料費・労務費明細!$B:$B,内訳!B26,材料費・労務費明細!$E:$E,内訳!$G$3)</f>
        <v>0</v>
      </c>
      <c r="H26" s="130">
        <f>SUMIFS(材料費・労務費明細!$J:$J,材料費・労務費明細!$B:$B,内訳!C26,材料費・労務費明細!$E:$E,内訳!$G$3)</f>
        <v>0</v>
      </c>
      <c r="I26" s="130">
        <f>SUMIFS(材料費・労務費明細!$J:$J,材料費・労務費明細!$B:$B,内訳!B26,材料費・労務費明細!$E:$E,内訳!$I$3)</f>
        <v>0</v>
      </c>
      <c r="J26" s="130">
        <f t="shared" si="0"/>
        <v>0</v>
      </c>
      <c r="K26" s="130">
        <f t="shared" si="1"/>
        <v>0</v>
      </c>
      <c r="L26" s="132"/>
    </row>
    <row r="27" spans="1:12" ht="27" customHeight="1">
      <c r="A27" s="126"/>
      <c r="B27" s="171"/>
      <c r="C27" s="137"/>
      <c r="D27" s="129"/>
      <c r="E27" s="130"/>
      <c r="F27" s="131"/>
      <c r="G27" s="130">
        <f>SUMIFS(材料費・労務費明細!$J:$J,材料費・労務費明細!$B:$B,内訳!B27,材料費・労務費明細!$E:$E,内訳!$G$3)</f>
        <v>0</v>
      </c>
      <c r="H27" s="130">
        <f>SUMIFS(材料費・労務費明細!$J:$J,材料費・労務費明細!$B:$B,内訳!C27,材料費・労務費明細!$E:$E,内訳!$G$3)</f>
        <v>0</v>
      </c>
      <c r="I27" s="130">
        <f>SUMIFS(材料費・労務費明細!$J:$J,材料費・労務費明細!$B:$B,内訳!B27,材料費・労務費明細!$E:$E,内訳!$I$3)</f>
        <v>0</v>
      </c>
      <c r="J27" s="130">
        <f t="shared" si="0"/>
        <v>0</v>
      </c>
      <c r="K27" s="130">
        <f t="shared" si="1"/>
        <v>0</v>
      </c>
      <c r="L27" s="132"/>
    </row>
    <row r="28" spans="1:12" ht="27" customHeight="1">
      <c r="A28" s="126"/>
      <c r="B28" s="171"/>
      <c r="C28" s="137"/>
      <c r="D28" s="129"/>
      <c r="E28" s="130"/>
      <c r="F28" s="131"/>
      <c r="G28" s="130">
        <f>SUMIFS(材料費・労務費明細!$J:$J,材料費・労務費明細!$B:$B,内訳!B28,材料費・労務費明細!$E:$E,内訳!$G$3)</f>
        <v>0</v>
      </c>
      <c r="H28" s="130">
        <f>SUMIFS(材料費・労務費明細!$J:$J,材料費・労務費明細!$B:$B,内訳!C28,材料費・労務費明細!$E:$E,内訳!$G$3)</f>
        <v>0</v>
      </c>
      <c r="I28" s="130">
        <f>SUMIFS(材料費・労務費明細!$J:$J,材料費・労務費明細!$B:$B,内訳!B28,材料費・労務費明細!$E:$E,内訳!$I$3)</f>
        <v>0</v>
      </c>
      <c r="J28" s="130">
        <f t="shared" si="0"/>
        <v>0</v>
      </c>
      <c r="K28" s="130">
        <f t="shared" si="1"/>
        <v>0</v>
      </c>
      <c r="L28" s="132"/>
    </row>
    <row r="29" spans="1:12" ht="27" customHeight="1">
      <c r="A29" s="126"/>
      <c r="B29" s="171"/>
      <c r="C29" s="137"/>
      <c r="D29" s="129"/>
      <c r="E29" s="130"/>
      <c r="F29" s="131"/>
      <c r="G29" s="130">
        <f>SUMIFS(材料費・労務費明細!$J:$J,材料費・労務費明細!$B:$B,内訳!B29,材料費・労務費明細!$E:$E,内訳!$G$3)</f>
        <v>0</v>
      </c>
      <c r="H29" s="130">
        <f>SUMIFS(材料費・労務費明細!$J:$J,材料費・労務費明細!$B:$B,内訳!C29,材料費・労務費明細!$E:$E,内訳!$G$3)</f>
        <v>0</v>
      </c>
      <c r="I29" s="130">
        <f>SUMIFS(材料費・労務費明細!$J:$J,材料費・労務費明細!$B:$B,内訳!B29,材料費・労務費明細!$E:$E,内訳!$I$3)</f>
        <v>0</v>
      </c>
      <c r="J29" s="130">
        <f t="shared" si="0"/>
        <v>0</v>
      </c>
      <c r="K29" s="130">
        <f t="shared" si="1"/>
        <v>0</v>
      </c>
      <c r="L29" s="132"/>
    </row>
    <row r="30" spans="1:12" ht="27" customHeight="1">
      <c r="A30" s="126"/>
      <c r="B30" s="171"/>
      <c r="C30" s="137"/>
      <c r="D30" s="129"/>
      <c r="E30" s="130"/>
      <c r="F30" s="131"/>
      <c r="G30" s="130">
        <f>SUMIFS(材料費・労務費明細!$J:$J,材料費・労務費明細!$B:$B,内訳!B30,材料費・労務費明細!$E:$E,内訳!$G$3)</f>
        <v>0</v>
      </c>
      <c r="H30" s="130">
        <f>SUMIFS(材料費・労務費明細!$J:$J,材料費・労務費明細!$B:$B,内訳!C30,材料費・労務費明細!$E:$E,内訳!$G$3)</f>
        <v>0</v>
      </c>
      <c r="I30" s="130">
        <f>SUMIFS(材料費・労務費明細!$J:$J,材料費・労務費明細!$B:$B,内訳!B30,材料費・労務費明細!$E:$E,内訳!$I$3)</f>
        <v>0</v>
      </c>
      <c r="J30" s="130">
        <f t="shared" si="0"/>
        <v>0</v>
      </c>
      <c r="K30" s="130">
        <f t="shared" si="1"/>
        <v>0</v>
      </c>
      <c r="L30" s="132"/>
    </row>
    <row r="31" spans="1:12" ht="27" customHeight="1">
      <c r="A31" s="126"/>
      <c r="B31" s="171"/>
      <c r="C31" s="137"/>
      <c r="D31" s="129"/>
      <c r="E31" s="130"/>
      <c r="F31" s="131"/>
      <c r="G31" s="130">
        <f>SUMIFS(材料費・労務費明細!$J:$J,材料費・労務費明細!$B:$B,内訳!B31,材料費・労務費明細!$E:$E,内訳!$G$3)</f>
        <v>0</v>
      </c>
      <c r="H31" s="130">
        <f>SUMIFS(材料費・労務費明細!$J:$J,材料費・労務費明細!$B:$B,内訳!C31,材料費・労務費明細!$E:$E,内訳!$G$3)</f>
        <v>0</v>
      </c>
      <c r="I31" s="130">
        <f>SUMIFS(材料費・労務費明細!$J:$J,材料費・労務費明細!$B:$B,内訳!B31,材料費・労務費明細!$E:$E,内訳!$I$3)</f>
        <v>0</v>
      </c>
      <c r="J31" s="130">
        <f t="shared" si="0"/>
        <v>0</v>
      </c>
      <c r="K31" s="130">
        <f t="shared" si="1"/>
        <v>0</v>
      </c>
      <c r="L31" s="132"/>
    </row>
    <row r="32" spans="1:12" ht="27" customHeight="1">
      <c r="A32" s="126"/>
      <c r="B32" s="171"/>
      <c r="C32" s="137"/>
      <c r="D32" s="129"/>
      <c r="E32" s="130"/>
      <c r="F32" s="131"/>
      <c r="G32" s="130">
        <f>SUMIFS(材料費・労務費明細!$J:$J,材料費・労務費明細!$B:$B,内訳!B32,材料費・労務費明細!$E:$E,内訳!$G$3)</f>
        <v>0</v>
      </c>
      <c r="H32" s="130">
        <f>SUMIFS(材料費・労務費明細!$J:$J,材料費・労務費明細!$B:$B,内訳!C32,材料費・労務費明細!$E:$E,内訳!$G$3)</f>
        <v>0</v>
      </c>
      <c r="I32" s="130">
        <f>SUMIFS(材料費・労務費明細!$J:$J,材料費・労務費明細!$B:$B,内訳!B32,材料費・労務費明細!$E:$E,内訳!$I$3)</f>
        <v>0</v>
      </c>
      <c r="J32" s="130">
        <f t="shared" si="0"/>
        <v>0</v>
      </c>
      <c r="K32" s="130">
        <f t="shared" si="1"/>
        <v>0</v>
      </c>
      <c r="L32" s="132"/>
    </row>
    <row r="33" spans="1:12" ht="27" customHeight="1">
      <c r="A33" s="126"/>
      <c r="B33" s="171"/>
      <c r="C33" s="137"/>
      <c r="D33" s="129"/>
      <c r="E33" s="130"/>
      <c r="F33" s="131"/>
      <c r="G33" s="130">
        <f>SUMIFS(材料費・労務費明細!$J:$J,材料費・労務費明細!$B:$B,内訳!B33,材料費・労務費明細!$E:$E,内訳!$G$3)</f>
        <v>0</v>
      </c>
      <c r="H33" s="130">
        <f>SUMIFS(材料費・労務費明細!$J:$J,材料費・労務費明細!$B:$B,内訳!C33,材料費・労務費明細!$E:$E,内訳!$G$3)</f>
        <v>0</v>
      </c>
      <c r="I33" s="130">
        <f>SUMIFS(材料費・労務費明細!$J:$J,材料費・労務費明細!$B:$B,内訳!B33,材料費・労務費明細!$E:$E,内訳!$I$3)</f>
        <v>0</v>
      </c>
      <c r="J33" s="130">
        <f t="shared" si="0"/>
        <v>0</v>
      </c>
      <c r="K33" s="130">
        <f t="shared" si="1"/>
        <v>0</v>
      </c>
      <c r="L33" s="132"/>
    </row>
    <row r="34" spans="1:12" ht="27" customHeight="1">
      <c r="A34" s="126"/>
      <c r="B34" s="171"/>
      <c r="C34" s="137"/>
      <c r="D34" s="129"/>
      <c r="E34" s="130"/>
      <c r="F34" s="131"/>
      <c r="G34" s="130">
        <f>SUMIFS(材料費・労務費明細!$J:$J,材料費・労務費明細!$B:$B,内訳!B34,材料費・労務費明細!$E:$E,内訳!$G$3)</f>
        <v>0</v>
      </c>
      <c r="H34" s="130">
        <f>SUMIFS(材料費・労務費明細!$J:$J,材料費・労務費明細!$B:$B,内訳!C34,材料費・労務費明細!$E:$E,内訳!$G$3)</f>
        <v>0</v>
      </c>
      <c r="I34" s="130">
        <f>SUMIFS(材料費・労務費明細!$J:$J,材料費・労務費明細!$B:$B,内訳!B34,材料費・労務費明細!$E:$E,内訳!$I$3)</f>
        <v>0</v>
      </c>
      <c r="J34" s="130">
        <f t="shared" si="0"/>
        <v>0</v>
      </c>
      <c r="K34" s="130">
        <f t="shared" si="1"/>
        <v>0</v>
      </c>
      <c r="L34" s="132"/>
    </row>
    <row r="35" spans="1:12" ht="27" customHeight="1">
      <c r="A35" s="126"/>
      <c r="B35" s="171"/>
      <c r="C35" s="137"/>
      <c r="D35" s="129"/>
      <c r="E35" s="130"/>
      <c r="F35" s="131"/>
      <c r="G35" s="130">
        <f>SUMIFS(材料費・労務費明細!$J:$J,材料費・労務費明細!$B:$B,内訳!B35,材料費・労務費明細!$E:$E,内訳!$G$3)</f>
        <v>0</v>
      </c>
      <c r="H35" s="130">
        <f>SUMIFS(材料費・労務費明細!$J:$J,材料費・労務費明細!$B:$B,内訳!C35,材料費・労務費明細!$E:$E,内訳!$G$3)</f>
        <v>0</v>
      </c>
      <c r="I35" s="130">
        <f>SUMIFS(材料費・労務費明細!$J:$J,材料費・労務費明細!$B:$B,内訳!B35,材料費・労務費明細!$E:$E,内訳!$I$3)</f>
        <v>0</v>
      </c>
      <c r="J35" s="130">
        <f t="shared" si="0"/>
        <v>0</v>
      </c>
      <c r="K35" s="130">
        <f t="shared" si="1"/>
        <v>0</v>
      </c>
      <c r="L35" s="132"/>
    </row>
    <row r="36" spans="1:12" ht="27" customHeight="1">
      <c r="A36" s="126"/>
      <c r="B36" s="171"/>
      <c r="C36" s="137"/>
      <c r="D36" s="129"/>
      <c r="E36" s="130"/>
      <c r="F36" s="131"/>
      <c r="G36" s="130">
        <f>SUMIFS(材料費・労務費明細!$J:$J,材料費・労務費明細!$B:$B,内訳!B36,材料費・労務費明細!$E:$E,内訳!$G$3)</f>
        <v>0</v>
      </c>
      <c r="H36" s="130">
        <f>SUMIFS(材料費・労務費明細!$J:$J,材料費・労務費明細!$B:$B,内訳!C36,材料費・労務費明細!$E:$E,内訳!$G$3)</f>
        <v>0</v>
      </c>
      <c r="I36" s="130">
        <f>SUMIFS(材料費・労務費明細!$J:$J,材料費・労務費明細!$B:$B,内訳!B36,材料費・労務費明細!$E:$E,内訳!$I$3)</f>
        <v>0</v>
      </c>
      <c r="J36" s="130">
        <f t="shared" si="0"/>
        <v>0</v>
      </c>
      <c r="K36" s="130">
        <f t="shared" si="1"/>
        <v>0</v>
      </c>
      <c r="L36" s="132"/>
    </row>
    <row r="37" spans="1:12" ht="27" customHeight="1">
      <c r="A37" s="126"/>
      <c r="B37" s="171"/>
      <c r="C37" s="137"/>
      <c r="D37" s="129"/>
      <c r="E37" s="130"/>
      <c r="F37" s="131"/>
      <c r="G37" s="130">
        <f>SUMIFS(材料費・労務費明細!$J:$J,材料費・労務費明細!$B:$B,内訳!B37,材料費・労務費明細!$E:$E,内訳!$G$3)</f>
        <v>0</v>
      </c>
      <c r="H37" s="130">
        <f>SUMIFS(材料費・労務費明細!$J:$J,材料費・労務費明細!$B:$B,内訳!C37,材料費・労務費明細!$E:$E,内訳!$G$3)</f>
        <v>0</v>
      </c>
      <c r="I37" s="130">
        <f>SUMIFS(材料費・労務費明細!$J:$J,材料費・労務費明細!$B:$B,内訳!B37,材料費・労務費明細!$E:$E,内訳!$I$3)</f>
        <v>0</v>
      </c>
      <c r="J37" s="130">
        <f t="shared" si="0"/>
        <v>0</v>
      </c>
      <c r="K37" s="130">
        <f t="shared" si="1"/>
        <v>0</v>
      </c>
      <c r="L37" s="132"/>
    </row>
    <row r="38" spans="1:12" ht="27" customHeight="1">
      <c r="A38" s="126"/>
      <c r="B38" s="171"/>
      <c r="C38" s="137"/>
      <c r="D38" s="129"/>
      <c r="E38" s="130"/>
      <c r="F38" s="131"/>
      <c r="G38" s="130">
        <f>SUMIFS(材料費・労務費明細!$J:$J,材料費・労務費明細!$B:$B,内訳!B38,材料費・労務費明細!$E:$E,内訳!$G$3)</f>
        <v>0</v>
      </c>
      <c r="H38" s="130">
        <f>SUMIFS(材料費・労務費明細!$J:$J,材料費・労務費明細!$B:$B,内訳!C38,材料費・労務費明細!$E:$E,内訳!$G$3)</f>
        <v>0</v>
      </c>
      <c r="I38" s="130">
        <f>SUMIFS(材料費・労務費明細!$J:$J,材料費・労務費明細!$B:$B,内訳!B38,材料費・労務費明細!$E:$E,内訳!$I$3)</f>
        <v>0</v>
      </c>
      <c r="J38" s="130">
        <f t="shared" si="0"/>
        <v>0</v>
      </c>
      <c r="K38" s="130">
        <f t="shared" si="1"/>
        <v>0</v>
      </c>
      <c r="L38" s="132"/>
    </row>
    <row r="39" spans="1:12" ht="27" customHeight="1">
      <c r="A39" s="126"/>
      <c r="B39" s="171"/>
      <c r="C39" s="137"/>
      <c r="D39" s="129"/>
      <c r="E39" s="130"/>
      <c r="F39" s="131"/>
      <c r="G39" s="130">
        <f>SUMIFS(材料費・労務費明細!$J:$J,材料費・労務費明細!$B:$B,内訳!B39,材料費・労務費明細!$E:$E,内訳!$G$3)</f>
        <v>0</v>
      </c>
      <c r="H39" s="130">
        <f>SUMIFS(材料費・労務費明細!$J:$J,材料費・労務費明細!$B:$B,内訳!C39,材料費・労務費明細!$E:$E,内訳!$G$3)</f>
        <v>0</v>
      </c>
      <c r="I39" s="130">
        <f>SUMIFS(材料費・労務費明細!$J:$J,材料費・労務費明細!$B:$B,内訳!B39,材料費・労務費明細!$E:$E,内訳!$I$3)</f>
        <v>0</v>
      </c>
      <c r="J39" s="130">
        <f t="shared" si="0"/>
        <v>0</v>
      </c>
      <c r="K39" s="130">
        <f t="shared" si="1"/>
        <v>0</v>
      </c>
      <c r="L39" s="132"/>
    </row>
    <row r="40" spans="1:12" ht="27" customHeight="1"/>
    <row r="41" spans="1:12" ht="27" customHeight="1"/>
    <row r="42" spans="1:12" ht="27" customHeight="1"/>
    <row r="43" spans="1:12" ht="27" customHeight="1"/>
    <row r="44" spans="1:12" ht="27" customHeight="1"/>
    <row r="45" spans="1:12" ht="27" customHeight="1"/>
    <row r="46" spans="1:12" ht="27" customHeight="1"/>
    <row r="47" spans="1:12" ht="27" customHeight="1"/>
    <row r="48" spans="1:1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7838-6446-4635-8C78-C2D23DCC95B5}">
  <sheetPr>
    <tabColor theme="7" tint="0.59999389629810485"/>
  </sheetPr>
  <dimension ref="A1:M98"/>
  <sheetViews>
    <sheetView showZeros="0" workbookViewId="0">
      <selection activeCell="B3" sqref="B3"/>
    </sheetView>
  </sheetViews>
  <sheetFormatPr defaultRowHeight="12"/>
  <cols>
    <col min="1" max="1" width="2.375" style="134" customWidth="1"/>
    <col min="2" max="2" width="7.125" style="134" customWidth="1"/>
    <col min="3" max="3" width="28.625" style="134" customWidth="1"/>
    <col min="4" max="4" width="24.625" style="134" customWidth="1"/>
    <col min="5" max="5" width="7.125" style="158" customWidth="1"/>
    <col min="6" max="6" width="9.125" style="159" customWidth="1"/>
    <col min="7" max="7" width="5.625" style="160" customWidth="1"/>
    <col min="8" max="8" width="11.625" style="161" customWidth="1"/>
    <col min="9" max="9" width="11.625" style="169" customWidth="1"/>
    <col min="10" max="10" width="14.375" style="161" customWidth="1"/>
    <col min="11" max="11" width="14.625" style="134" customWidth="1"/>
    <col min="12" max="12" width="9" style="133"/>
    <col min="13" max="16384" width="9" style="134"/>
  </cols>
  <sheetData>
    <row r="1" spans="1:13" ht="27" customHeight="1">
      <c r="A1" s="138"/>
      <c r="B1" s="170"/>
      <c r="C1" s="140"/>
      <c r="D1" s="141"/>
      <c r="E1" s="139"/>
      <c r="F1" s="142"/>
      <c r="G1" s="143"/>
      <c r="H1" s="144"/>
      <c r="I1" s="166"/>
      <c r="J1" s="145"/>
      <c r="K1" s="146"/>
    </row>
    <row r="2" spans="1:13" ht="27.75" customHeight="1">
      <c r="A2" s="152"/>
      <c r="B2" s="173" t="s">
        <v>4</v>
      </c>
      <c r="C2" s="162" t="s">
        <v>0</v>
      </c>
      <c r="D2" s="162" t="s">
        <v>97</v>
      </c>
      <c r="E2" s="135" t="s">
        <v>98</v>
      </c>
      <c r="F2" s="163" t="s">
        <v>6</v>
      </c>
      <c r="G2" s="164" t="s">
        <v>1</v>
      </c>
      <c r="H2" s="162" t="s">
        <v>91</v>
      </c>
      <c r="I2" s="167" t="s">
        <v>96</v>
      </c>
      <c r="J2" s="165" t="s">
        <v>7</v>
      </c>
      <c r="K2" s="165" t="s">
        <v>25</v>
      </c>
    </row>
    <row r="3" spans="1:13" ht="27" customHeight="1">
      <c r="A3" s="126"/>
      <c r="B3" s="172"/>
      <c r="C3" s="128"/>
      <c r="D3" s="129"/>
      <c r="E3" s="127"/>
      <c r="F3" s="130"/>
      <c r="G3" s="131"/>
      <c r="H3" s="130"/>
      <c r="I3" s="168"/>
      <c r="J3" s="130">
        <f>ROUND(IF(E3="労務費",F3*H3*I3,F3*H3),0)</f>
        <v>0</v>
      </c>
      <c r="K3" s="132"/>
    </row>
    <row r="4" spans="1:13" ht="27" customHeight="1">
      <c r="A4" s="126"/>
      <c r="B4" s="172"/>
      <c r="C4" s="136"/>
      <c r="D4" s="129"/>
      <c r="E4" s="127"/>
      <c r="F4" s="130"/>
      <c r="G4" s="131"/>
      <c r="H4" s="130"/>
      <c r="I4" s="168"/>
      <c r="J4" s="130">
        <f t="shared" ref="J4:J38" si="0">ROUND(IF(E4="労務費",F4*H4*I4,F4*H4),0)</f>
        <v>0</v>
      </c>
      <c r="K4" s="132"/>
    </row>
    <row r="5" spans="1:13" ht="27" customHeight="1">
      <c r="A5" s="126"/>
      <c r="B5" s="172"/>
      <c r="C5" s="136"/>
      <c r="D5" s="129"/>
      <c r="E5" s="127"/>
      <c r="F5" s="130"/>
      <c r="G5" s="131"/>
      <c r="H5" s="130"/>
      <c r="I5" s="168"/>
      <c r="J5" s="130">
        <f t="shared" si="0"/>
        <v>0</v>
      </c>
      <c r="K5" s="132"/>
    </row>
    <row r="6" spans="1:13" ht="27" customHeight="1">
      <c r="A6" s="126"/>
      <c r="B6" s="172"/>
      <c r="C6" s="136"/>
      <c r="D6" s="129"/>
      <c r="E6" s="127"/>
      <c r="F6" s="130"/>
      <c r="G6" s="131"/>
      <c r="H6" s="130"/>
      <c r="I6" s="168"/>
      <c r="J6" s="130">
        <f t="shared" si="0"/>
        <v>0</v>
      </c>
      <c r="K6" s="132"/>
      <c r="M6" s="176"/>
    </row>
    <row r="7" spans="1:13" ht="27" customHeight="1">
      <c r="A7" s="126"/>
      <c r="B7" s="172"/>
      <c r="C7" s="136"/>
      <c r="D7" s="129"/>
      <c r="E7" s="127"/>
      <c r="F7" s="130"/>
      <c r="G7" s="131"/>
      <c r="H7" s="130"/>
      <c r="I7" s="168"/>
      <c r="J7" s="130">
        <f t="shared" si="0"/>
        <v>0</v>
      </c>
      <c r="K7" s="132"/>
      <c r="M7" s="176"/>
    </row>
    <row r="8" spans="1:13" ht="27" customHeight="1">
      <c r="A8" s="126"/>
      <c r="B8" s="172"/>
      <c r="C8" s="136"/>
      <c r="D8" s="129"/>
      <c r="E8" s="127"/>
      <c r="F8" s="130"/>
      <c r="G8" s="131"/>
      <c r="H8" s="130"/>
      <c r="I8" s="168"/>
      <c r="J8" s="130">
        <f t="shared" si="0"/>
        <v>0</v>
      </c>
      <c r="K8" s="132"/>
    </row>
    <row r="9" spans="1:13" ht="27" customHeight="1">
      <c r="A9" s="126"/>
      <c r="B9" s="172"/>
      <c r="C9" s="136"/>
      <c r="D9" s="129"/>
      <c r="E9" s="135"/>
      <c r="F9" s="130"/>
      <c r="G9" s="131"/>
      <c r="H9" s="130"/>
      <c r="I9" s="168"/>
      <c r="J9" s="130">
        <f t="shared" si="0"/>
        <v>0</v>
      </c>
      <c r="K9" s="132"/>
    </row>
    <row r="10" spans="1:13" ht="27" customHeight="1">
      <c r="A10" s="126"/>
      <c r="B10" s="172"/>
      <c r="C10" s="136"/>
      <c r="D10" s="129"/>
      <c r="E10" s="135"/>
      <c r="F10" s="130"/>
      <c r="G10" s="131"/>
      <c r="H10" s="130"/>
      <c r="I10" s="168"/>
      <c r="J10" s="130">
        <f t="shared" si="0"/>
        <v>0</v>
      </c>
      <c r="K10" s="132"/>
    </row>
    <row r="11" spans="1:13" ht="27" customHeight="1">
      <c r="A11" s="126"/>
      <c r="B11" s="172"/>
      <c r="C11" s="136"/>
      <c r="D11" s="129"/>
      <c r="E11" s="127"/>
      <c r="F11" s="130"/>
      <c r="G11" s="131"/>
      <c r="H11" s="130"/>
      <c r="I11" s="168"/>
      <c r="J11" s="130">
        <f t="shared" si="0"/>
        <v>0</v>
      </c>
      <c r="K11" s="132"/>
    </row>
    <row r="12" spans="1:13" ht="27" customHeight="1">
      <c r="A12" s="126"/>
      <c r="B12" s="172"/>
      <c r="C12" s="136"/>
      <c r="D12" s="129"/>
      <c r="E12" s="127"/>
      <c r="F12" s="130"/>
      <c r="G12" s="131"/>
      <c r="H12" s="130"/>
      <c r="I12" s="168"/>
      <c r="J12" s="130">
        <f t="shared" si="0"/>
        <v>0</v>
      </c>
      <c r="K12" s="132"/>
    </row>
    <row r="13" spans="1:13" ht="27" customHeight="1">
      <c r="A13" s="126"/>
      <c r="B13" s="172"/>
      <c r="C13" s="136"/>
      <c r="D13" s="129"/>
      <c r="E13" s="127"/>
      <c r="F13" s="130"/>
      <c r="G13" s="131"/>
      <c r="H13" s="130"/>
      <c r="I13" s="168"/>
      <c r="J13" s="130">
        <f t="shared" si="0"/>
        <v>0</v>
      </c>
      <c r="K13" s="132"/>
    </row>
    <row r="14" spans="1:13" ht="27" customHeight="1">
      <c r="A14" s="126"/>
      <c r="B14" s="172"/>
      <c r="C14" s="136"/>
      <c r="D14" s="129"/>
      <c r="E14" s="127"/>
      <c r="F14" s="130"/>
      <c r="G14" s="131"/>
      <c r="H14" s="130"/>
      <c r="I14" s="168"/>
      <c r="J14" s="130">
        <f t="shared" si="0"/>
        <v>0</v>
      </c>
      <c r="K14" s="132"/>
    </row>
    <row r="15" spans="1:13" ht="27" customHeight="1">
      <c r="A15" s="126"/>
      <c r="B15" s="172"/>
      <c r="C15" s="136"/>
      <c r="D15" s="129"/>
      <c r="E15" s="127"/>
      <c r="F15" s="130"/>
      <c r="G15" s="131"/>
      <c r="H15" s="130"/>
      <c r="I15" s="168"/>
      <c r="J15" s="130">
        <f t="shared" si="0"/>
        <v>0</v>
      </c>
      <c r="K15" s="132"/>
    </row>
    <row r="16" spans="1:13" ht="27" customHeight="1">
      <c r="A16" s="126"/>
      <c r="B16" s="172"/>
      <c r="C16" s="136"/>
      <c r="D16" s="129"/>
      <c r="E16" s="127"/>
      <c r="F16" s="130"/>
      <c r="G16" s="131"/>
      <c r="H16" s="130"/>
      <c r="I16" s="168"/>
      <c r="J16" s="130">
        <f t="shared" si="0"/>
        <v>0</v>
      </c>
      <c r="K16" s="132"/>
    </row>
    <row r="17" spans="1:11" ht="27" customHeight="1">
      <c r="A17" s="126"/>
      <c r="B17" s="172"/>
      <c r="C17" s="136"/>
      <c r="D17" s="129"/>
      <c r="E17" s="135"/>
      <c r="F17" s="130"/>
      <c r="G17" s="131"/>
      <c r="H17" s="130"/>
      <c r="I17" s="168"/>
      <c r="J17" s="130">
        <f t="shared" si="0"/>
        <v>0</v>
      </c>
      <c r="K17" s="132"/>
    </row>
    <row r="18" spans="1:11" ht="27" customHeight="1">
      <c r="A18" s="126"/>
      <c r="B18" s="172"/>
      <c r="C18" s="136"/>
      <c r="D18" s="129"/>
      <c r="E18" s="135"/>
      <c r="F18" s="130"/>
      <c r="G18" s="131"/>
      <c r="H18" s="130"/>
      <c r="I18" s="168"/>
      <c r="J18" s="130">
        <f t="shared" si="0"/>
        <v>0</v>
      </c>
      <c r="K18" s="132"/>
    </row>
    <row r="19" spans="1:11" ht="27" customHeight="1">
      <c r="A19" s="126"/>
      <c r="B19" s="171"/>
      <c r="C19" s="136"/>
      <c r="D19" s="129"/>
      <c r="E19" s="135"/>
      <c r="F19" s="130"/>
      <c r="G19" s="131"/>
      <c r="H19" s="130"/>
      <c r="I19" s="168"/>
      <c r="J19" s="130">
        <f t="shared" si="0"/>
        <v>0</v>
      </c>
      <c r="K19" s="132"/>
    </row>
    <row r="20" spans="1:11" ht="27" customHeight="1">
      <c r="A20" s="126"/>
      <c r="B20" s="171"/>
      <c r="C20" s="136"/>
      <c r="D20" s="129"/>
      <c r="E20" s="135"/>
      <c r="F20" s="130"/>
      <c r="G20" s="131"/>
      <c r="H20" s="130"/>
      <c r="I20" s="168"/>
      <c r="J20" s="130">
        <f t="shared" si="0"/>
        <v>0</v>
      </c>
      <c r="K20" s="132"/>
    </row>
    <row r="21" spans="1:11" ht="27" customHeight="1">
      <c r="A21" s="126"/>
      <c r="B21" s="171"/>
      <c r="C21" s="137"/>
      <c r="D21" s="129"/>
      <c r="E21" s="135"/>
      <c r="F21" s="130"/>
      <c r="G21" s="131"/>
      <c r="H21" s="130"/>
      <c r="I21" s="168"/>
      <c r="J21" s="130">
        <f t="shared" si="0"/>
        <v>0</v>
      </c>
      <c r="K21" s="132"/>
    </row>
    <row r="22" spans="1:11" ht="27" customHeight="1">
      <c r="A22" s="126"/>
      <c r="B22" s="171"/>
      <c r="C22" s="137"/>
      <c r="D22" s="129"/>
      <c r="E22" s="135"/>
      <c r="F22" s="130"/>
      <c r="G22" s="131"/>
      <c r="H22" s="130"/>
      <c r="I22" s="168"/>
      <c r="J22" s="130">
        <f t="shared" si="0"/>
        <v>0</v>
      </c>
      <c r="K22" s="132"/>
    </row>
    <row r="23" spans="1:11" ht="27" customHeight="1">
      <c r="A23" s="126"/>
      <c r="B23" s="171"/>
      <c r="C23" s="137"/>
      <c r="D23" s="129"/>
      <c r="E23" s="135"/>
      <c r="F23" s="130"/>
      <c r="G23" s="131"/>
      <c r="H23" s="130"/>
      <c r="I23" s="168"/>
      <c r="J23" s="130">
        <f t="shared" si="0"/>
        <v>0</v>
      </c>
      <c r="K23" s="132"/>
    </row>
    <row r="24" spans="1:11" ht="27" customHeight="1">
      <c r="A24" s="126"/>
      <c r="B24" s="171"/>
      <c r="C24" s="137"/>
      <c r="D24" s="129"/>
      <c r="E24" s="135"/>
      <c r="F24" s="130"/>
      <c r="G24" s="131"/>
      <c r="H24" s="130"/>
      <c r="I24" s="168"/>
      <c r="J24" s="130">
        <f t="shared" si="0"/>
        <v>0</v>
      </c>
      <c r="K24" s="132"/>
    </row>
    <row r="25" spans="1:11" ht="27" customHeight="1">
      <c r="A25" s="126"/>
      <c r="B25" s="171"/>
      <c r="C25" s="137"/>
      <c r="D25" s="129"/>
      <c r="E25" s="135"/>
      <c r="F25" s="130"/>
      <c r="G25" s="131"/>
      <c r="H25" s="130"/>
      <c r="I25" s="168"/>
      <c r="J25" s="130">
        <f t="shared" si="0"/>
        <v>0</v>
      </c>
      <c r="K25" s="132"/>
    </row>
    <row r="26" spans="1:11" ht="27" customHeight="1">
      <c r="A26" s="126"/>
      <c r="B26" s="171"/>
      <c r="C26" s="137"/>
      <c r="D26" s="129"/>
      <c r="E26" s="135"/>
      <c r="F26" s="130"/>
      <c r="G26" s="131"/>
      <c r="H26" s="130"/>
      <c r="I26" s="168"/>
      <c r="J26" s="130">
        <f t="shared" si="0"/>
        <v>0</v>
      </c>
      <c r="K26" s="132"/>
    </row>
    <row r="27" spans="1:11" ht="27" customHeight="1">
      <c r="A27" s="126"/>
      <c r="B27" s="171"/>
      <c r="C27" s="137"/>
      <c r="D27" s="129"/>
      <c r="E27" s="135"/>
      <c r="F27" s="130"/>
      <c r="G27" s="131"/>
      <c r="H27" s="130"/>
      <c r="I27" s="168"/>
      <c r="J27" s="130">
        <f t="shared" si="0"/>
        <v>0</v>
      </c>
      <c r="K27" s="132"/>
    </row>
    <row r="28" spans="1:11" ht="27" customHeight="1">
      <c r="A28" s="126"/>
      <c r="B28" s="171"/>
      <c r="C28" s="137"/>
      <c r="D28" s="129"/>
      <c r="E28" s="135"/>
      <c r="F28" s="130"/>
      <c r="G28" s="131"/>
      <c r="H28" s="130"/>
      <c r="I28" s="168"/>
      <c r="J28" s="130">
        <f t="shared" si="0"/>
        <v>0</v>
      </c>
      <c r="K28" s="132"/>
    </row>
    <row r="29" spans="1:11" ht="27" customHeight="1">
      <c r="A29" s="126"/>
      <c r="B29" s="171"/>
      <c r="C29" s="137"/>
      <c r="D29" s="129"/>
      <c r="E29" s="135"/>
      <c r="F29" s="130"/>
      <c r="G29" s="131"/>
      <c r="H29" s="130"/>
      <c r="I29" s="168"/>
      <c r="J29" s="130">
        <f t="shared" si="0"/>
        <v>0</v>
      </c>
      <c r="K29" s="132"/>
    </row>
    <row r="30" spans="1:11" ht="27" customHeight="1">
      <c r="A30" s="126"/>
      <c r="B30" s="171"/>
      <c r="C30" s="137"/>
      <c r="D30" s="129"/>
      <c r="E30" s="135"/>
      <c r="F30" s="130"/>
      <c r="G30" s="131"/>
      <c r="H30" s="130"/>
      <c r="I30" s="168"/>
      <c r="J30" s="130">
        <f t="shared" si="0"/>
        <v>0</v>
      </c>
      <c r="K30" s="132"/>
    </row>
    <row r="31" spans="1:11" ht="27" customHeight="1">
      <c r="A31" s="126"/>
      <c r="B31" s="171"/>
      <c r="C31" s="137"/>
      <c r="D31" s="129"/>
      <c r="E31" s="135"/>
      <c r="F31" s="130"/>
      <c r="G31" s="131"/>
      <c r="H31" s="130"/>
      <c r="I31" s="168"/>
      <c r="J31" s="130">
        <f t="shared" si="0"/>
        <v>0</v>
      </c>
      <c r="K31" s="132"/>
    </row>
    <row r="32" spans="1:11" ht="27" customHeight="1">
      <c r="A32" s="126"/>
      <c r="B32" s="171"/>
      <c r="C32" s="137"/>
      <c r="D32" s="129"/>
      <c r="E32" s="135"/>
      <c r="F32" s="130"/>
      <c r="G32" s="131"/>
      <c r="H32" s="130"/>
      <c r="I32" s="168"/>
      <c r="J32" s="130">
        <f t="shared" si="0"/>
        <v>0</v>
      </c>
      <c r="K32" s="132"/>
    </row>
    <row r="33" spans="1:11" ht="27" customHeight="1">
      <c r="A33" s="126"/>
      <c r="B33" s="171"/>
      <c r="C33" s="137"/>
      <c r="D33" s="129"/>
      <c r="E33" s="135"/>
      <c r="F33" s="130"/>
      <c r="G33" s="131"/>
      <c r="H33" s="130"/>
      <c r="I33" s="168"/>
      <c r="J33" s="130">
        <f t="shared" si="0"/>
        <v>0</v>
      </c>
      <c r="K33" s="132"/>
    </row>
    <row r="34" spans="1:11" ht="27" customHeight="1">
      <c r="A34" s="126"/>
      <c r="B34" s="171"/>
      <c r="C34" s="137"/>
      <c r="D34" s="129"/>
      <c r="E34" s="135"/>
      <c r="F34" s="130"/>
      <c r="G34" s="131"/>
      <c r="H34" s="130"/>
      <c r="I34" s="168"/>
      <c r="J34" s="130">
        <f t="shared" si="0"/>
        <v>0</v>
      </c>
      <c r="K34" s="132"/>
    </row>
    <row r="35" spans="1:11" ht="27" customHeight="1">
      <c r="A35" s="126"/>
      <c r="B35" s="171"/>
      <c r="C35" s="137"/>
      <c r="D35" s="129"/>
      <c r="E35" s="135"/>
      <c r="F35" s="130"/>
      <c r="G35" s="131"/>
      <c r="H35" s="130"/>
      <c r="I35" s="168"/>
      <c r="J35" s="130">
        <f t="shared" si="0"/>
        <v>0</v>
      </c>
      <c r="K35" s="132"/>
    </row>
    <row r="36" spans="1:11" ht="27" customHeight="1">
      <c r="A36" s="126"/>
      <c r="B36" s="171"/>
      <c r="C36" s="137"/>
      <c r="D36" s="129"/>
      <c r="E36" s="135"/>
      <c r="F36" s="130"/>
      <c r="G36" s="131"/>
      <c r="H36" s="130"/>
      <c r="I36" s="168"/>
      <c r="J36" s="130">
        <f t="shared" si="0"/>
        <v>0</v>
      </c>
      <c r="K36" s="132"/>
    </row>
    <row r="37" spans="1:11" ht="27" customHeight="1">
      <c r="A37" s="126"/>
      <c r="B37" s="171"/>
      <c r="C37" s="137"/>
      <c r="D37" s="129"/>
      <c r="E37" s="135"/>
      <c r="F37" s="130"/>
      <c r="G37" s="131"/>
      <c r="H37" s="130"/>
      <c r="I37" s="168"/>
      <c r="J37" s="130">
        <f t="shared" si="0"/>
        <v>0</v>
      </c>
      <c r="K37" s="132"/>
    </row>
    <row r="38" spans="1:11" ht="27" customHeight="1">
      <c r="A38" s="126"/>
      <c r="B38" s="171"/>
      <c r="C38" s="137"/>
      <c r="D38" s="129"/>
      <c r="E38" s="135"/>
      <c r="F38" s="130"/>
      <c r="G38" s="131"/>
      <c r="H38" s="130"/>
      <c r="I38" s="168"/>
      <c r="J38" s="130">
        <f t="shared" si="0"/>
        <v>0</v>
      </c>
      <c r="K38" s="132"/>
    </row>
    <row r="39" spans="1:11" ht="27" customHeight="1"/>
    <row r="40" spans="1:11" ht="27" customHeight="1"/>
    <row r="41" spans="1:11" ht="27" customHeight="1"/>
    <row r="42" spans="1:11" ht="27" customHeight="1"/>
    <row r="43" spans="1:11" ht="27" customHeight="1"/>
    <row r="44" spans="1:11" ht="27" customHeight="1"/>
    <row r="45" spans="1:11" ht="27" customHeight="1"/>
    <row r="46" spans="1:11" ht="27" customHeight="1"/>
    <row r="47" spans="1:11" ht="27" customHeight="1"/>
    <row r="48" spans="1:11"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sheetData>
  <phoneticPr fontId="2"/>
  <dataValidations count="1">
    <dataValidation type="list" allowBlank="1" showInputMessage="1" showErrorMessage="1" sqref="E3:E8 E11:E16" xr:uid="{CAEE5D62-FB34-41DE-BD1D-433BFF7F1E8A}">
      <formula1>"材料費,労務費,経費他"</formula1>
    </dataValidation>
  </dataValidations>
  <printOptions horizontalCentered="1"/>
  <pageMargins left="0.39370078740157483"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8814-2A47-4ECA-8563-9AD70BAE591B}">
  <sheetPr>
    <tabColor theme="7" tint="0.59999389629810485"/>
    <pageSetUpPr fitToPage="1"/>
  </sheetPr>
  <dimension ref="C2:AG13"/>
  <sheetViews>
    <sheetView workbookViewId="0"/>
  </sheetViews>
  <sheetFormatPr defaultColWidth="3" defaultRowHeight="15.75"/>
  <cols>
    <col min="1" max="1" width="3" style="1"/>
    <col min="2" max="2" width="4" style="1" customWidth="1"/>
    <col min="3" max="6" width="3" style="1"/>
    <col min="7" max="7" width="12.625" style="1" customWidth="1"/>
    <col min="8" max="8" width="3" style="1"/>
    <col min="9" max="9" width="2.625" style="1" customWidth="1"/>
    <col min="10" max="10" width="3" style="1" customWidth="1"/>
    <col min="11" max="12" width="3" style="1"/>
    <col min="13" max="13" width="14.5" style="1" customWidth="1"/>
    <col min="14" max="31" width="3" style="1"/>
    <col min="32" max="32" width="7" style="1" bestFit="1" customWidth="1"/>
    <col min="33" max="33" width="5.875" style="1" bestFit="1" customWidth="1"/>
    <col min="34" max="34" width="3.5" style="1" bestFit="1" customWidth="1"/>
    <col min="35" max="16384" width="3" style="1"/>
  </cols>
  <sheetData>
    <row r="2" spans="3:33" ht="10.5" customHeight="1" thickBot="1">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3:33" ht="7.5" customHeight="1">
      <c r="C3" s="95"/>
      <c r="D3" s="96"/>
      <c r="E3" s="96"/>
      <c r="F3" s="96"/>
      <c r="G3" s="96"/>
      <c r="H3" s="96"/>
      <c r="I3" s="96"/>
      <c r="J3" s="96"/>
      <c r="K3" s="96"/>
      <c r="L3" s="96"/>
      <c r="M3" s="96"/>
      <c r="N3" s="96"/>
      <c r="O3" s="96"/>
      <c r="P3" s="96"/>
      <c r="Q3" s="96"/>
      <c r="R3" s="96"/>
      <c r="T3" s="97"/>
      <c r="U3" s="97"/>
      <c r="V3" s="97"/>
      <c r="W3" s="108"/>
      <c r="X3" s="4"/>
      <c r="Y3" s="4"/>
      <c r="Z3" s="226"/>
      <c r="AA3" s="226"/>
      <c r="AB3" s="226"/>
      <c r="AC3" s="226"/>
      <c r="AD3" s="98"/>
    </row>
    <row r="4" spans="3:33" ht="8.1" customHeight="1" thickBot="1">
      <c r="C4" s="101"/>
      <c r="D4" s="4"/>
      <c r="E4" s="4"/>
      <c r="F4" s="113"/>
      <c r="G4" s="236"/>
      <c r="H4" s="236"/>
      <c r="I4" s="236"/>
      <c r="J4" s="236"/>
      <c r="K4" s="236"/>
      <c r="L4" s="236"/>
      <c r="M4" s="236"/>
      <c r="N4" s="236"/>
      <c r="O4" s="236"/>
      <c r="P4" s="236"/>
      <c r="Q4" s="236"/>
      <c r="R4" s="236"/>
      <c r="S4" s="236"/>
      <c r="T4" s="236"/>
      <c r="U4" s="236"/>
      <c r="V4" s="236"/>
      <c r="W4" s="236"/>
      <c r="X4" s="236"/>
      <c r="Y4" s="236"/>
      <c r="Z4" s="236"/>
      <c r="AA4" s="236"/>
      <c r="AB4" s="236"/>
      <c r="AC4" s="236"/>
      <c r="AD4" s="100"/>
    </row>
    <row r="5" spans="3:33" ht="8.1" customHeight="1" thickTop="1">
      <c r="C5" s="115"/>
      <c r="D5" s="116"/>
      <c r="E5" s="116"/>
      <c r="F5" s="117"/>
      <c r="G5" s="118"/>
      <c r="H5" s="118"/>
      <c r="I5" s="118"/>
      <c r="J5" s="118"/>
      <c r="K5" s="118"/>
      <c r="L5" s="118"/>
      <c r="M5" s="118"/>
      <c r="N5" s="118"/>
      <c r="O5" s="118"/>
      <c r="P5" s="118"/>
      <c r="Q5" s="118"/>
      <c r="R5" s="118"/>
      <c r="S5" s="118"/>
      <c r="T5" s="118"/>
      <c r="U5" s="118"/>
      <c r="V5" s="118"/>
      <c r="W5" s="118"/>
      <c r="X5" s="118"/>
      <c r="Y5" s="118"/>
      <c r="Z5" s="118"/>
      <c r="AA5" s="118"/>
      <c r="AB5" s="118"/>
      <c r="AC5" s="118"/>
      <c r="AD5" s="119"/>
    </row>
    <row r="6" spans="3:33" ht="69" customHeight="1">
      <c r="C6" s="101"/>
      <c r="D6" s="4"/>
      <c r="E6" s="237" t="s">
        <v>88</v>
      </c>
      <c r="F6" s="237"/>
      <c r="G6" s="237"/>
      <c r="H6" s="237"/>
      <c r="I6" s="237"/>
      <c r="J6" s="237"/>
      <c r="K6" s="237"/>
      <c r="L6" s="237"/>
      <c r="M6" s="237"/>
      <c r="N6" s="237"/>
      <c r="O6" s="237"/>
      <c r="P6" s="237"/>
      <c r="Q6" s="237"/>
      <c r="R6" s="237"/>
      <c r="S6" s="237"/>
      <c r="T6" s="237"/>
      <c r="U6" s="237"/>
      <c r="V6" s="237"/>
      <c r="W6" s="237"/>
      <c r="X6" s="237"/>
      <c r="Y6" s="237"/>
      <c r="Z6" s="237"/>
      <c r="AA6" s="237"/>
      <c r="AB6" s="237"/>
      <c r="AC6" s="237"/>
      <c r="AD6" s="100"/>
    </row>
    <row r="7" spans="3:33" ht="8.1" customHeight="1">
      <c r="C7" s="101"/>
      <c r="D7" s="4"/>
      <c r="E7" s="4"/>
      <c r="F7" s="113"/>
      <c r="G7" s="114"/>
      <c r="H7" s="114"/>
      <c r="I7" s="114"/>
      <c r="J7" s="114"/>
      <c r="K7" s="114"/>
      <c r="L7" s="114"/>
      <c r="M7" s="114"/>
      <c r="N7" s="114"/>
      <c r="O7" s="114"/>
      <c r="P7" s="114"/>
      <c r="Q7" s="114"/>
      <c r="R7" s="114"/>
      <c r="S7" s="114"/>
      <c r="T7" s="114"/>
      <c r="U7" s="114"/>
      <c r="V7" s="114"/>
      <c r="W7" s="114"/>
      <c r="X7" s="114"/>
      <c r="Y7" s="114"/>
      <c r="Z7" s="114"/>
      <c r="AA7" s="114"/>
      <c r="AB7" s="114"/>
      <c r="AC7" s="114"/>
      <c r="AD7" s="100"/>
    </row>
    <row r="8" spans="3:33" ht="19.5" customHeight="1">
      <c r="C8" s="101"/>
      <c r="D8" s="4"/>
      <c r="E8" s="120" t="s">
        <v>89</v>
      </c>
      <c r="F8" s="121"/>
      <c r="G8" s="122"/>
      <c r="H8" s="123"/>
      <c r="I8" s="122"/>
      <c r="J8" s="122"/>
      <c r="K8" s="122"/>
      <c r="L8" s="122"/>
      <c r="M8" s="124"/>
      <c r="N8" s="103"/>
      <c r="O8" s="104"/>
      <c r="P8" s="104"/>
      <c r="Q8" s="104"/>
      <c r="R8" s="104"/>
      <c r="S8" s="104"/>
      <c r="T8" s="227"/>
      <c r="U8" s="227"/>
      <c r="V8" s="227"/>
      <c r="W8" s="227"/>
      <c r="X8" s="227"/>
      <c r="Y8" s="227"/>
      <c r="Z8" s="227"/>
      <c r="AA8" s="227"/>
      <c r="AB8" s="229" t="s">
        <v>87</v>
      </c>
      <c r="AC8" s="102"/>
      <c r="AD8" s="100"/>
    </row>
    <row r="9" spans="3:33" ht="9.9499999999999993" customHeight="1">
      <c r="C9" s="101"/>
      <c r="D9" s="4"/>
      <c r="E9" s="231"/>
      <c r="F9" s="232"/>
      <c r="G9" s="232"/>
      <c r="H9" s="232"/>
      <c r="I9" s="232"/>
      <c r="J9" s="232"/>
      <c r="K9" s="232"/>
      <c r="L9" s="232"/>
      <c r="M9" s="233"/>
      <c r="N9" s="110"/>
      <c r="O9" s="111"/>
      <c r="P9" s="111"/>
      <c r="Q9" s="111"/>
      <c r="R9" s="111"/>
      <c r="S9" s="111"/>
      <c r="T9" s="228"/>
      <c r="U9" s="228"/>
      <c r="V9" s="228"/>
      <c r="W9" s="228"/>
      <c r="X9" s="228"/>
      <c r="Y9" s="228"/>
      <c r="Z9" s="228"/>
      <c r="AA9" s="228"/>
      <c r="AB9" s="230"/>
      <c r="AC9" s="112"/>
      <c r="AD9" s="100"/>
      <c r="AF9" s="99"/>
    </row>
    <row r="10" spans="3:33" ht="20.25" customHeight="1" thickBot="1">
      <c r="C10" s="234"/>
      <c r="D10" s="235"/>
      <c r="E10" s="105"/>
      <c r="F10" s="105"/>
      <c r="G10" s="125"/>
      <c r="H10" s="125"/>
      <c r="I10" s="105"/>
      <c r="J10" s="105"/>
      <c r="K10" s="105"/>
      <c r="L10" s="105"/>
      <c r="M10" s="105"/>
      <c r="N10" s="105"/>
      <c r="O10" s="105"/>
      <c r="P10" s="105"/>
      <c r="Q10" s="105"/>
      <c r="R10" s="105"/>
      <c r="S10" s="105"/>
      <c r="T10" s="105"/>
      <c r="U10" s="105"/>
      <c r="V10" s="105"/>
      <c r="W10" s="105"/>
      <c r="X10" s="105"/>
      <c r="Y10" s="105"/>
      <c r="Z10" s="94"/>
      <c r="AA10" s="94"/>
      <c r="AB10" s="94"/>
      <c r="AC10" s="106"/>
      <c r="AD10" s="107"/>
    </row>
    <row r="13" spans="3:33">
      <c r="AG13" s="177"/>
    </row>
  </sheetData>
  <mergeCells count="7">
    <mergeCell ref="Z3:AC3"/>
    <mergeCell ref="T8:AA9"/>
    <mergeCell ref="AB8:AB9"/>
    <mergeCell ref="E9:M9"/>
    <mergeCell ref="C10:D10"/>
    <mergeCell ref="G4:AC4"/>
    <mergeCell ref="E6:AC6"/>
  </mergeCells>
  <phoneticPr fontId="2"/>
  <conditionalFormatting sqref="T8:AA9">
    <cfRule type="expression" dxfId="43" priority="1">
      <formula>$T$8&lt;&gt;""</formula>
    </cfRule>
  </conditionalFormatting>
  <conditionalFormatting sqref="Z3:AC3">
    <cfRule type="expression" dxfId="42" priority="2">
      <formula>$Z$3&lt;&gt;""</formula>
    </cfRule>
  </conditionalFormatting>
  <pageMargins left="0.25" right="0.25" top="0.75" bottom="0.75" header="0.3" footer="0.3"/>
  <pageSetup paperSize="9" scale="8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872C-BD89-47DD-AC48-1FC915039DE6}">
  <sheetPr>
    <tabColor theme="8" tint="0.59999389629810485"/>
    <pageSetUpPr fitToPage="1"/>
  </sheetPr>
  <dimension ref="C1:P33"/>
  <sheetViews>
    <sheetView showZeros="0"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34</v>
      </c>
    </row>
    <row r="2" spans="3:16" ht="16.5" customHeight="1">
      <c r="C2" s="4"/>
      <c r="D2" s="78"/>
    </row>
    <row r="3" spans="3:16" ht="16.5">
      <c r="C3" s="5" t="s">
        <v>116</v>
      </c>
      <c r="D3" s="6"/>
      <c r="E3" s="6"/>
      <c r="F3" s="6"/>
      <c r="G3" s="79"/>
      <c r="H3" s="6"/>
      <c r="I3" s="6"/>
      <c r="J3" s="6"/>
      <c r="K3" s="7"/>
    </row>
    <row r="4" spans="3:16" ht="16.5">
      <c r="C4" s="8" t="s">
        <v>35</v>
      </c>
      <c r="D4" s="4"/>
      <c r="E4" s="4"/>
      <c r="F4" s="4"/>
      <c r="G4" s="80"/>
      <c r="H4" s="4"/>
      <c r="I4" s="4"/>
      <c r="J4" s="4"/>
      <c r="K4" s="9"/>
    </row>
    <row r="5" spans="3:16" s="13" customFormat="1" ht="25.5" customHeight="1">
      <c r="C5" s="10"/>
      <c r="D5" s="238" t="s">
        <v>68</v>
      </c>
      <c r="E5" s="238"/>
      <c r="F5" s="238"/>
      <c r="G5" s="238"/>
      <c r="H5" s="238"/>
      <c r="I5" s="238"/>
      <c r="J5" s="238"/>
      <c r="K5" s="81"/>
    </row>
    <row r="6" spans="3:16">
      <c r="C6" s="16"/>
      <c r="K6" s="81"/>
    </row>
    <row r="7" spans="3:16">
      <c r="C7" s="16"/>
      <c r="D7" s="29" t="s">
        <v>121</v>
      </c>
      <c r="K7" s="81"/>
    </row>
    <row r="8" spans="3:16">
      <c r="C8" s="16"/>
      <c r="D8" s="239" t="s">
        <v>39</v>
      </c>
      <c r="E8" s="240"/>
      <c r="F8" s="82" t="s">
        <v>69</v>
      </c>
      <c r="G8" s="18" t="s">
        <v>70</v>
      </c>
      <c r="J8" s="18" t="s">
        <v>43</v>
      </c>
      <c r="K8" s="9"/>
    </row>
    <row r="9" spans="3:16" ht="16.5" thickBot="1">
      <c r="C9" s="16"/>
      <c r="D9" s="241"/>
      <c r="E9" s="242"/>
      <c r="F9" s="75" t="s">
        <v>71</v>
      </c>
      <c r="G9" s="19" t="s">
        <v>72</v>
      </c>
      <c r="J9" s="19" t="s">
        <v>44</v>
      </c>
      <c r="K9" s="9"/>
    </row>
    <row r="10" spans="3:16" ht="16.5" thickTop="1">
      <c r="C10" s="16"/>
      <c r="D10" s="33" t="s">
        <v>73</v>
      </c>
      <c r="E10" s="34"/>
      <c r="F10" s="244">
        <f>SUMPRODUCT(内訳!E:E,内訳!H:H)</f>
        <v>0</v>
      </c>
      <c r="G10" s="182"/>
      <c r="H10" s="1" t="s">
        <v>83</v>
      </c>
      <c r="J10" s="24" t="str">
        <f>IF(OR($F$10="",$G$10=""),"",$F$10*$G$10)</f>
        <v/>
      </c>
      <c r="K10" s="9"/>
      <c r="N10" s="92"/>
      <c r="O10" s="83"/>
      <c r="P10" s="93"/>
    </row>
    <row r="11" spans="3:16">
      <c r="C11" s="16"/>
      <c r="D11" s="30" t="s">
        <v>74</v>
      </c>
      <c r="E11" s="84"/>
      <c r="F11" s="245"/>
      <c r="G11" s="182"/>
      <c r="H11" s="1" t="s">
        <v>84</v>
      </c>
      <c r="J11" s="85" t="str">
        <f>IF(OR($F$10="",$G$11=""),"",$F$10*$G$11)</f>
        <v/>
      </c>
      <c r="K11" s="9"/>
      <c r="N11" s="92"/>
      <c r="O11" s="83"/>
      <c r="P11" s="93"/>
    </row>
    <row r="12" spans="3:16">
      <c r="C12" s="16"/>
      <c r="D12" s="30" t="s">
        <v>75</v>
      </c>
      <c r="E12" s="84"/>
      <c r="F12" s="245"/>
      <c r="G12" s="182"/>
      <c r="H12" s="1" t="s">
        <v>84</v>
      </c>
      <c r="J12" s="86" t="str">
        <f>IF(OR($F$10="",$G$12=""),"",$F$10*$G$12)</f>
        <v/>
      </c>
      <c r="K12" s="9"/>
      <c r="N12" s="92"/>
      <c r="O12" s="87"/>
      <c r="P12" s="93"/>
    </row>
    <row r="13" spans="3:16">
      <c r="C13" s="16"/>
      <c r="D13" s="30" t="s">
        <v>76</v>
      </c>
      <c r="E13" s="84"/>
      <c r="F13" s="245"/>
      <c r="G13" s="182"/>
      <c r="H13" s="1" t="s">
        <v>85</v>
      </c>
      <c r="J13" s="86" t="str">
        <f>IF(OR($F$10="",$G$13=""),"",$F$10*$G$13)</f>
        <v/>
      </c>
      <c r="K13" s="9"/>
      <c r="N13" s="92"/>
      <c r="O13" s="87"/>
      <c r="P13" s="93"/>
    </row>
    <row r="14" spans="3:16">
      <c r="C14" s="16"/>
      <c r="D14" s="30" t="s">
        <v>77</v>
      </c>
      <c r="E14" s="84"/>
      <c r="F14" s="245"/>
      <c r="G14" s="182"/>
      <c r="H14" s="1" t="s">
        <v>85</v>
      </c>
      <c r="J14" s="86" t="str">
        <f>IF(OR($F$10="",$G$14=""),"",$F$10*$G$14)</f>
        <v/>
      </c>
      <c r="K14" s="9"/>
      <c r="N14" s="92"/>
      <c r="O14" s="87"/>
      <c r="P14" s="93"/>
    </row>
    <row r="15" spans="3:16">
      <c r="C15" s="16"/>
      <c r="D15" s="30" t="s">
        <v>120</v>
      </c>
      <c r="E15" s="84"/>
      <c r="F15" s="246"/>
      <c r="G15" s="182"/>
      <c r="H15" s="1" t="s">
        <v>119</v>
      </c>
      <c r="J15" s="86" t="str">
        <f>IF(OR($F$10="",$G$15=""),"",$F$10*$G$15)</f>
        <v/>
      </c>
      <c r="K15" s="9"/>
      <c r="M15" s="88"/>
      <c r="O15" s="83"/>
    </row>
    <row r="16" spans="3:16">
      <c r="C16" s="16"/>
      <c r="E16" s="25"/>
      <c r="F16" s="1" t="s">
        <v>86</v>
      </c>
      <c r="G16" s="25"/>
      <c r="K16" s="9"/>
    </row>
    <row r="17" spans="3:11">
      <c r="C17" s="16"/>
      <c r="E17" s="76"/>
      <c r="F17" s="76"/>
      <c r="I17" s="25" t="s">
        <v>78</v>
      </c>
      <c r="J17" s="24">
        <f>IFERROR(SUM(J10:J15),0)</f>
        <v>0</v>
      </c>
      <c r="K17" s="9"/>
    </row>
    <row r="18" spans="3:11">
      <c r="C18" s="16"/>
      <c r="D18" s="1" t="s">
        <v>79</v>
      </c>
      <c r="K18" s="9"/>
    </row>
    <row r="19" spans="3:11">
      <c r="C19" s="16"/>
      <c r="D19" s="18" t="s">
        <v>42</v>
      </c>
      <c r="E19" s="18" t="s">
        <v>80</v>
      </c>
      <c r="G19" s="1"/>
      <c r="J19" s="18" t="s">
        <v>43</v>
      </c>
      <c r="K19" s="9"/>
    </row>
    <row r="20" spans="3:11" ht="16.5" thickBot="1">
      <c r="C20" s="16"/>
      <c r="D20" s="19" t="s">
        <v>81</v>
      </c>
      <c r="E20" s="19" t="s">
        <v>82</v>
      </c>
      <c r="G20" s="1"/>
      <c r="J20" s="19" t="s">
        <v>44</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243"/>
      <c r="E23" s="243"/>
      <c r="G23" s="1"/>
      <c r="I23" s="25" t="s">
        <v>78</v>
      </c>
      <c r="J23" s="24">
        <f>SUM(J21)</f>
        <v>0</v>
      </c>
      <c r="K23" s="9"/>
    </row>
    <row r="24" spans="3:11">
      <c r="C24" s="16"/>
      <c r="G24" s="1"/>
      <c r="K24" s="9"/>
    </row>
    <row r="25" spans="3:11">
      <c r="C25" s="33"/>
      <c r="D25" s="34"/>
      <c r="E25" s="34"/>
      <c r="F25" s="34"/>
      <c r="G25" s="90"/>
      <c r="H25" s="34"/>
      <c r="I25" s="34"/>
      <c r="J25" s="34"/>
      <c r="K25" s="35"/>
    </row>
    <row r="28" spans="3:11">
      <c r="G28" s="109"/>
    </row>
    <row r="29" spans="3:11">
      <c r="G29" s="109"/>
    </row>
    <row r="30" spans="3:11">
      <c r="G30" s="109"/>
    </row>
    <row r="31" spans="3:11">
      <c r="G31" s="109"/>
    </row>
    <row r="32" spans="3:11">
      <c r="G32" s="109"/>
    </row>
    <row r="33" spans="7:7">
      <c r="G33" s="109"/>
    </row>
  </sheetData>
  <mergeCells count="4">
    <mergeCell ref="D5:J5"/>
    <mergeCell ref="D8:E9"/>
    <mergeCell ref="D23:E23"/>
    <mergeCell ref="F10:F15"/>
  </mergeCells>
  <phoneticPr fontId="2"/>
  <conditionalFormatting sqref="F10:F14">
    <cfRule type="expression" dxfId="41" priority="1">
      <formula>$F$10&lt;&gt;""</formula>
    </cfRule>
  </conditionalFormatting>
  <conditionalFormatting sqref="G10:G15">
    <cfRule type="expression" dxfId="40" priority="2">
      <formula>$G10&lt;&gt;""</formula>
    </cfRule>
  </conditionalFormatting>
  <conditionalFormatting sqref="P10:P14">
    <cfRule type="expression" dxfId="39"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AB98-6E2C-475B-9060-014C5E492D9B}">
  <sheetPr>
    <tabColor theme="5" tint="0.59999389629810485"/>
    <pageSetUpPr fitToPage="1"/>
  </sheetPr>
  <dimension ref="C1:L59"/>
  <sheetViews>
    <sheetView showZeros="0" workbookViewId="0"/>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67</v>
      </c>
      <c r="H1" s="3"/>
      <c r="I1" s="1" t="s">
        <v>34</v>
      </c>
    </row>
    <row r="2" spans="3:12">
      <c r="C2" s="4"/>
      <c r="D2" s="2"/>
    </row>
    <row r="3" spans="3:12" ht="16.5">
      <c r="C3" s="5" t="s">
        <v>116</v>
      </c>
      <c r="D3" s="6"/>
      <c r="E3" s="6"/>
      <c r="F3" s="6"/>
      <c r="G3" s="6"/>
      <c r="H3" s="6"/>
      <c r="I3" s="6"/>
      <c r="J3" s="7"/>
    </row>
    <row r="4" spans="3:12" ht="16.5">
      <c r="C4" s="8" t="s">
        <v>35</v>
      </c>
      <c r="D4" s="4"/>
      <c r="E4" s="4"/>
      <c r="F4" s="4"/>
      <c r="G4" s="4"/>
      <c r="H4" s="4"/>
      <c r="I4" s="4"/>
      <c r="J4" s="9"/>
    </row>
    <row r="5" spans="3:12" s="13" customFormat="1" ht="25.5" customHeight="1">
      <c r="C5" s="10"/>
      <c r="D5" s="238" t="s">
        <v>36</v>
      </c>
      <c r="E5" s="238"/>
      <c r="F5" s="238"/>
      <c r="G5" s="238"/>
      <c r="H5" s="238"/>
      <c r="I5" s="238"/>
      <c r="J5" s="248"/>
      <c r="K5" s="12"/>
    </row>
    <row r="6" spans="3:12" s="13" customFormat="1" ht="18" customHeight="1">
      <c r="C6" s="10"/>
      <c r="D6" s="11"/>
      <c r="E6" s="11"/>
      <c r="F6" s="11"/>
      <c r="G6" s="11"/>
      <c r="H6" s="11"/>
      <c r="I6" s="11"/>
      <c r="J6" s="14"/>
      <c r="K6" s="12"/>
    </row>
    <row r="7" spans="3:12" s="13" customFormat="1" ht="18" customHeight="1">
      <c r="C7" s="10"/>
      <c r="D7" s="15" t="s">
        <v>37</v>
      </c>
      <c r="E7" s="11"/>
      <c r="F7" s="11"/>
      <c r="G7" s="11"/>
      <c r="H7" s="11"/>
      <c r="I7" s="11"/>
      <c r="J7" s="14"/>
      <c r="K7" s="12"/>
      <c r="L7" s="37" t="s">
        <v>20</v>
      </c>
    </row>
    <row r="8" spans="3:12">
      <c r="C8" s="16"/>
      <c r="D8" s="17" t="s">
        <v>38</v>
      </c>
      <c r="J8" s="9"/>
    </row>
    <row r="9" spans="3:12" ht="16.149999999999999" customHeight="1">
      <c r="C9" s="16"/>
      <c r="D9" s="249" t="s">
        <v>39</v>
      </c>
      <c r="E9" s="249" t="s">
        <v>40</v>
      </c>
      <c r="F9" s="251" t="s">
        <v>41</v>
      </c>
      <c r="G9" s="249" t="s">
        <v>42</v>
      </c>
      <c r="I9" s="18" t="s">
        <v>43</v>
      </c>
      <c r="J9" s="9"/>
      <c r="L9" s="4" t="s">
        <v>62</v>
      </c>
    </row>
    <row r="10" spans="3:12" ht="18.75" customHeight="1" thickBot="1">
      <c r="C10" s="16"/>
      <c r="D10" s="250"/>
      <c r="E10" s="250"/>
      <c r="F10" s="252"/>
      <c r="G10" s="250"/>
      <c r="I10" s="19" t="s">
        <v>44</v>
      </c>
      <c r="J10" s="9"/>
    </row>
    <row r="11" spans="3:12" ht="16.5" thickTop="1">
      <c r="C11" s="20"/>
      <c r="D11" s="21"/>
      <c r="E11" s="22"/>
      <c r="F11" s="23"/>
      <c r="G11" s="22"/>
      <c r="I11" s="24" t="str">
        <f t="shared" ref="I11:I47" si="0">IF(OR($E11="",$G11=""),"",$E11*$G11)</f>
        <v/>
      </c>
      <c r="J11" s="9"/>
      <c r="L11" s="1" t="s">
        <v>57</v>
      </c>
    </row>
    <row r="12" spans="3:12">
      <c r="C12" s="16"/>
      <c r="D12" s="21"/>
      <c r="E12" s="22"/>
      <c r="F12" s="23"/>
      <c r="G12" s="22"/>
      <c r="I12" s="24" t="str">
        <f t="shared" si="0"/>
        <v/>
      </c>
      <c r="J12" s="9"/>
      <c r="L12" s="1" t="s">
        <v>58</v>
      </c>
    </row>
    <row r="13" spans="3:12">
      <c r="C13" s="16"/>
      <c r="D13" s="21"/>
      <c r="E13" s="22"/>
      <c r="F13" s="23"/>
      <c r="G13" s="22"/>
      <c r="I13" s="24" t="str">
        <f t="shared" si="0"/>
        <v/>
      </c>
      <c r="J13" s="9"/>
      <c r="L13" s="1" t="s">
        <v>59</v>
      </c>
    </row>
    <row r="14" spans="3:12">
      <c r="C14" s="16"/>
      <c r="D14" s="21"/>
      <c r="E14" s="22"/>
      <c r="F14" s="23"/>
      <c r="G14" s="22"/>
      <c r="I14" s="24" t="str">
        <f t="shared" si="0"/>
        <v/>
      </c>
      <c r="J14" s="9"/>
      <c r="L14" s="1" t="s">
        <v>65</v>
      </c>
    </row>
    <row r="15" spans="3:12">
      <c r="C15" s="16"/>
      <c r="D15" s="21"/>
      <c r="E15" s="22"/>
      <c r="F15" s="23"/>
      <c r="G15" s="22"/>
      <c r="I15" s="24" t="str">
        <f t="shared" si="0"/>
        <v/>
      </c>
      <c r="J15" s="9"/>
      <c r="L15" s="1" t="s">
        <v>66</v>
      </c>
    </row>
    <row r="16" spans="3:12">
      <c r="C16" s="16"/>
      <c r="D16" s="21"/>
      <c r="E16" s="22"/>
      <c r="F16" s="23"/>
      <c r="G16" s="22"/>
      <c r="I16" s="24" t="str">
        <f t="shared" si="0"/>
        <v/>
      </c>
      <c r="J16" s="9"/>
      <c r="L16" s="1" t="s">
        <v>60</v>
      </c>
    </row>
    <row r="17" spans="3:12">
      <c r="C17" s="16"/>
      <c r="D17" s="21"/>
      <c r="E17" s="22"/>
      <c r="F17" s="23"/>
      <c r="G17" s="22"/>
      <c r="I17" s="24" t="str">
        <f t="shared" si="0"/>
        <v/>
      </c>
      <c r="J17" s="9"/>
      <c r="L17" s="2" t="s">
        <v>63</v>
      </c>
    </row>
    <row r="18" spans="3:12">
      <c r="C18" s="16"/>
      <c r="D18" s="21"/>
      <c r="E18" s="22"/>
      <c r="F18" s="23"/>
      <c r="G18" s="22"/>
      <c r="I18" s="24" t="str">
        <f t="shared" si="0"/>
        <v/>
      </c>
      <c r="J18" s="9"/>
      <c r="L18" s="2" t="s">
        <v>61</v>
      </c>
    </row>
    <row r="19" spans="3:12">
      <c r="C19" s="16"/>
      <c r="D19" s="21"/>
      <c r="E19" s="22"/>
      <c r="F19" s="23"/>
      <c r="G19" s="22"/>
      <c r="I19" s="24" t="str">
        <f t="shared" si="0"/>
        <v/>
      </c>
      <c r="J19" s="9"/>
      <c r="L19" s="38" t="s">
        <v>64</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48</v>
      </c>
      <c r="I48" s="26">
        <f>SUM(I11:I47)</f>
        <v>0</v>
      </c>
      <c r="J48" s="9"/>
    </row>
    <row r="49" spans="3:10">
      <c r="C49" s="16"/>
      <c r="D49" s="27"/>
      <c r="I49" s="28"/>
      <c r="J49" s="9"/>
    </row>
    <row r="50" spans="3:10">
      <c r="C50" s="16"/>
      <c r="D50" s="29" t="s">
        <v>49</v>
      </c>
      <c r="J50" s="9"/>
    </row>
    <row r="51" spans="3:10" ht="16.149999999999999" customHeight="1">
      <c r="C51" s="16"/>
      <c r="D51" s="249" t="s">
        <v>39</v>
      </c>
      <c r="E51" s="249" t="s">
        <v>50</v>
      </c>
      <c r="F51" s="249" t="s">
        <v>51</v>
      </c>
      <c r="G51" s="249"/>
      <c r="I51" s="18" t="s">
        <v>43</v>
      </c>
      <c r="J51" s="9"/>
    </row>
    <row r="52" spans="3:10" ht="17.25" customHeight="1" thickBot="1">
      <c r="C52" s="16"/>
      <c r="D52" s="249"/>
      <c r="E52" s="251"/>
      <c r="F52" s="249"/>
      <c r="G52" s="249"/>
      <c r="I52" s="19" t="s">
        <v>44</v>
      </c>
      <c r="J52" s="9"/>
    </row>
    <row r="53" spans="3:10" ht="15.75" customHeight="1" thickTop="1">
      <c r="C53" s="16"/>
      <c r="D53" s="30" t="s">
        <v>52</v>
      </c>
      <c r="E53" s="183">
        <f>'法定福利費・建退共掛金 明細'!$F$10</f>
        <v>0</v>
      </c>
      <c r="F53" s="247"/>
      <c r="G53" s="247"/>
      <c r="I53" s="24" t="str">
        <f>IF(OR($E$53="",$F$53=""),"",$E$53*$F$53)</f>
        <v/>
      </c>
      <c r="J53" s="9"/>
    </row>
    <row r="54" spans="3:10">
      <c r="C54" s="16"/>
      <c r="E54" s="25"/>
      <c r="F54" s="25"/>
      <c r="G54" s="25"/>
      <c r="H54" s="25" t="s">
        <v>48</v>
      </c>
      <c r="I54" s="24">
        <f>SUM(I53)</f>
        <v>0</v>
      </c>
      <c r="J54" s="9"/>
    </row>
    <row r="55" spans="3:10">
      <c r="C55" s="16"/>
      <c r="J55" s="9"/>
    </row>
    <row r="56" spans="3:10">
      <c r="C56" s="16"/>
      <c r="D56" s="4" t="s">
        <v>53</v>
      </c>
      <c r="E56" s="25"/>
      <c r="F56" s="25"/>
      <c r="G56" s="25"/>
      <c r="H56" s="25" t="s">
        <v>54</v>
      </c>
      <c r="I56" s="24">
        <f>SUM(I48,I54)</f>
        <v>0</v>
      </c>
      <c r="J56" s="9"/>
    </row>
    <row r="57" spans="3:10">
      <c r="C57" s="16"/>
      <c r="D57" s="4" t="s">
        <v>55</v>
      </c>
      <c r="E57" s="25"/>
      <c r="F57" s="25"/>
      <c r="G57" s="25"/>
      <c r="H57" s="25"/>
      <c r="I57" s="31"/>
      <c r="J57" s="9"/>
    </row>
    <row r="58" spans="3:10" ht="19.5" customHeight="1">
      <c r="C58" s="16"/>
      <c r="D58" s="1" t="s">
        <v>56</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38" priority="4">
      <formula>$D11&lt;&gt;""</formula>
    </cfRule>
  </conditionalFormatting>
  <conditionalFormatting sqref="E53">
    <cfRule type="expression" dxfId="37" priority="1">
      <formula>$E$53</formula>
    </cfRule>
  </conditionalFormatting>
  <conditionalFormatting sqref="E11:F47">
    <cfRule type="expression" dxfId="36" priority="3">
      <formula>$E11&lt;&gt;""</formula>
    </cfRule>
  </conditionalFormatting>
  <conditionalFormatting sqref="E11:G47">
    <cfRule type="expression" dxfId="35" priority="5">
      <formula>$D11&lt;&gt;""</formula>
    </cfRule>
  </conditionalFormatting>
  <conditionalFormatting sqref="F53">
    <cfRule type="expression" dxfId="34" priority="6">
      <formula>$F$53</formula>
    </cfRule>
  </conditionalFormatting>
  <conditionalFormatting sqref="G11:G47">
    <cfRule type="expression" dxfId="33" priority="2">
      <formula>$G11&lt;&gt;""</formula>
    </cfRule>
  </conditionalFormatting>
  <hyperlinks>
    <hyperlink ref="L19" r:id="rId1" location="target2" xr:uid="{BB9A0050-CC98-4424-AFA3-DF29A23B1274}"/>
  </hyperlinks>
  <pageMargins left="0.23622047244094491" right="0.23622047244094491" top="0.74803149606299213" bottom="0.74803149606299213" header="0.31496062992125984" footer="0.31496062992125984"/>
  <pageSetup paperSize="9" scale="84"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471F-A6E4-46B1-9528-D5789A7403E5}">
  <sheetPr>
    <tabColor theme="5" tint="0.59999389629810485"/>
  </sheetPr>
  <dimension ref="A1:Q39"/>
  <sheetViews>
    <sheetView showZeros="0" workbookViewId="0">
      <selection activeCell="A2" sqref="A2"/>
    </sheetView>
  </sheetViews>
  <sheetFormatPr defaultRowHeight="15.75"/>
  <cols>
    <col min="1" max="1" width="7.625" style="39" customWidth="1"/>
    <col min="2" max="16384" width="9" style="39"/>
  </cols>
  <sheetData>
    <row r="1" spans="1:17" ht="18" customHeight="1">
      <c r="A1" s="72" t="s">
        <v>129</v>
      </c>
      <c r="L1" s="211"/>
      <c r="M1" s="39" t="s">
        <v>130</v>
      </c>
    </row>
    <row r="2" spans="1:17" ht="18" customHeight="1">
      <c r="Q2" s="39" t="s">
        <v>131</v>
      </c>
    </row>
    <row r="3" spans="1:17" ht="18" customHeight="1">
      <c r="A3" s="212" t="s">
        <v>169</v>
      </c>
      <c r="Q3" s="39" t="s">
        <v>132</v>
      </c>
    </row>
    <row r="4" spans="1:17" ht="18" customHeight="1">
      <c r="A4" s="212"/>
      <c r="Q4" s="39" t="s">
        <v>133</v>
      </c>
    </row>
    <row r="5" spans="1:17" ht="18" customHeight="1">
      <c r="J5" s="39" t="s">
        <v>134</v>
      </c>
      <c r="L5" s="254"/>
      <c r="M5" s="254"/>
      <c r="N5" s="254"/>
      <c r="O5" s="254"/>
      <c r="Q5" s="39" t="s">
        <v>135</v>
      </c>
    </row>
    <row r="6" spans="1:17" ht="18" customHeight="1">
      <c r="J6" s="39" t="s">
        <v>136</v>
      </c>
      <c r="L6" s="254"/>
      <c r="M6" s="254"/>
      <c r="N6" s="254"/>
      <c r="O6" s="254"/>
    </row>
    <row r="7" spans="1:17" ht="18" customHeight="1">
      <c r="J7" s="39" t="s">
        <v>137</v>
      </c>
      <c r="L7" s="254"/>
      <c r="M7" s="254"/>
      <c r="N7" s="254"/>
      <c r="O7" s="254"/>
      <c r="Q7" s="39" t="s">
        <v>138</v>
      </c>
    </row>
    <row r="8" spans="1:17" ht="18" customHeight="1"/>
    <row r="9" spans="1:17" ht="18" customHeight="1">
      <c r="Q9" s="39" t="s">
        <v>139</v>
      </c>
    </row>
    <row r="10" spans="1:17" ht="18" customHeight="1">
      <c r="A10" s="48" t="s">
        <v>140</v>
      </c>
      <c r="B10" s="48"/>
      <c r="C10" s="48"/>
      <c r="D10" s="48"/>
      <c r="E10" s="48"/>
      <c r="F10" s="48"/>
      <c r="G10" s="48"/>
      <c r="H10" s="48"/>
      <c r="I10" s="48"/>
      <c r="J10" s="48"/>
      <c r="K10" s="48"/>
      <c r="L10" s="48"/>
      <c r="M10" s="48"/>
      <c r="N10" s="48"/>
      <c r="O10" s="48"/>
      <c r="Q10" s="39" t="s">
        <v>141</v>
      </c>
    </row>
    <row r="11" spans="1:17" ht="18" customHeight="1">
      <c r="Q11" s="39" t="s">
        <v>142</v>
      </c>
    </row>
    <row r="12" spans="1:17" ht="18" customHeight="1">
      <c r="Q12" s="39" t="s">
        <v>143</v>
      </c>
    </row>
    <row r="13" spans="1:17" ht="18" customHeight="1">
      <c r="B13" s="39" t="s">
        <v>144</v>
      </c>
      <c r="Q13" s="39" t="s">
        <v>145</v>
      </c>
    </row>
    <row r="14" spans="1:17" ht="18" customHeight="1">
      <c r="B14" s="39" t="s">
        <v>146</v>
      </c>
      <c r="Q14" s="39" t="s">
        <v>147</v>
      </c>
    </row>
    <row r="15" spans="1:17" ht="18" customHeight="1"/>
    <row r="16" spans="1:17" ht="18" customHeight="1">
      <c r="Q16" s="39" t="s">
        <v>148</v>
      </c>
    </row>
    <row r="17" spans="1:17" ht="18" customHeight="1">
      <c r="A17" s="39" t="s">
        <v>13</v>
      </c>
      <c r="B17" s="184">
        <f>'表紙（共通）'!D11</f>
        <v>0</v>
      </c>
      <c r="C17" s="184"/>
      <c r="D17" s="184"/>
      <c r="E17" s="184"/>
      <c r="F17" s="184"/>
      <c r="G17" s="184"/>
      <c r="H17" s="184"/>
      <c r="I17" s="184"/>
      <c r="J17" s="184"/>
      <c r="K17" s="184"/>
      <c r="Q17" s="39" t="s">
        <v>149</v>
      </c>
    </row>
    <row r="18" spans="1:17" ht="18" customHeight="1">
      <c r="Q18" s="39" t="s">
        <v>150</v>
      </c>
    </row>
    <row r="19" spans="1:17" ht="18" customHeight="1">
      <c r="A19" s="45" t="s">
        <v>151</v>
      </c>
      <c r="B19" s="39" t="s">
        <v>152</v>
      </c>
    </row>
    <row r="20" spans="1:17" ht="12" customHeight="1">
      <c r="A20" s="45"/>
      <c r="Q20" s="39" t="s">
        <v>153</v>
      </c>
    </row>
    <row r="21" spans="1:17" ht="18" customHeight="1">
      <c r="A21" s="45"/>
      <c r="B21" s="39" t="s">
        <v>154</v>
      </c>
      <c r="E21" s="253"/>
      <c r="F21" s="253"/>
      <c r="G21" s="253"/>
      <c r="H21" s="253"/>
      <c r="I21" s="253"/>
      <c r="J21" s="253"/>
      <c r="K21" s="253"/>
      <c r="L21" s="253"/>
      <c r="M21" s="253"/>
      <c r="N21" s="253"/>
      <c r="Q21" s="39" t="s">
        <v>155</v>
      </c>
    </row>
    <row r="22" spans="1:17" ht="12" customHeight="1">
      <c r="A22" s="45"/>
    </row>
    <row r="23" spans="1:17" ht="18" customHeight="1">
      <c r="A23" s="45"/>
      <c r="B23" s="39" t="s">
        <v>156</v>
      </c>
      <c r="G23" s="253"/>
      <c r="H23" s="253"/>
      <c r="I23" s="253"/>
      <c r="J23" s="253"/>
      <c r="K23" s="253"/>
      <c r="L23" s="253"/>
      <c r="M23" s="253"/>
      <c r="N23" s="253"/>
    </row>
    <row r="24" spans="1:17" ht="18" customHeight="1">
      <c r="A24" s="45"/>
    </row>
    <row r="25" spans="1:17" ht="18" customHeight="1">
      <c r="A25" s="45" t="s">
        <v>151</v>
      </c>
      <c r="B25" s="39" t="s">
        <v>157</v>
      </c>
    </row>
    <row r="26" spans="1:17" ht="12" customHeight="1">
      <c r="A26" s="45"/>
    </row>
    <row r="27" spans="1:17" ht="18" customHeight="1">
      <c r="A27" s="45"/>
      <c r="B27" s="39" t="s">
        <v>154</v>
      </c>
      <c r="E27" s="253"/>
      <c r="F27" s="253"/>
      <c r="G27" s="253"/>
      <c r="H27" s="253"/>
      <c r="I27" s="253"/>
      <c r="J27" s="253"/>
      <c r="K27" s="253"/>
      <c r="L27" s="253"/>
      <c r="M27" s="253"/>
      <c r="N27" s="253"/>
    </row>
    <row r="28" spans="1:17" ht="12" customHeight="1">
      <c r="A28" s="45"/>
    </row>
    <row r="29" spans="1:17" ht="18" customHeight="1">
      <c r="A29" s="45"/>
      <c r="B29" s="39" t="s">
        <v>156</v>
      </c>
      <c r="G29" s="253"/>
      <c r="H29" s="253"/>
      <c r="I29" s="253"/>
      <c r="J29" s="253"/>
      <c r="K29" s="253"/>
      <c r="L29" s="253"/>
      <c r="M29" s="253"/>
      <c r="N29" s="253"/>
    </row>
    <row r="30" spans="1:17" ht="18" customHeight="1">
      <c r="A30" s="45"/>
    </row>
    <row r="31" spans="1:17" ht="18" customHeight="1">
      <c r="A31" s="45" t="s">
        <v>151</v>
      </c>
      <c r="B31" s="39" t="s">
        <v>158</v>
      </c>
    </row>
    <row r="32" spans="1:17" ht="18" customHeight="1"/>
    <row r="33" spans="2:14" ht="18" customHeight="1">
      <c r="B33" s="253"/>
      <c r="C33" s="253"/>
      <c r="D33" s="253"/>
      <c r="E33" s="253"/>
      <c r="F33" s="253"/>
      <c r="G33" s="253"/>
      <c r="H33" s="253"/>
      <c r="I33" s="253"/>
      <c r="J33" s="253"/>
      <c r="K33" s="253"/>
      <c r="L33" s="253"/>
      <c r="M33" s="253"/>
      <c r="N33" s="253"/>
    </row>
    <row r="34" spans="2:14" ht="18" customHeight="1"/>
    <row r="35" spans="2:14" ht="18" customHeight="1"/>
    <row r="36" spans="2:14" ht="18" customHeight="1"/>
    <row r="37" spans="2:14" ht="18" customHeight="1"/>
    <row r="38" spans="2:14" ht="18" customHeight="1"/>
    <row r="39" spans="2:14"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32" priority="1" stopIfTrue="1">
      <formula>$A$31="□"</formula>
    </cfRule>
    <cfRule type="expression" dxfId="31" priority="6">
      <formula>$B$33&lt;&gt;""</formula>
    </cfRule>
  </conditionalFormatting>
  <conditionalFormatting sqref="E21:N21">
    <cfRule type="expression" dxfId="30" priority="5" stopIfTrue="1">
      <formula>$A$19="□"</formula>
    </cfRule>
    <cfRule type="expression" dxfId="29" priority="10">
      <formula>$E$21&lt;&gt;""</formula>
    </cfRule>
  </conditionalFormatting>
  <conditionalFormatting sqref="E27:N27">
    <cfRule type="expression" dxfId="28" priority="3" stopIfTrue="1">
      <formula>$A$25="□"</formula>
    </cfRule>
    <cfRule type="expression" dxfId="27" priority="8">
      <formula>$E$27&lt;&gt;""</formula>
    </cfRule>
  </conditionalFormatting>
  <conditionalFormatting sqref="G23:N23">
    <cfRule type="expression" dxfId="26" priority="4" stopIfTrue="1">
      <formula>$G$23&lt;&gt;""</formula>
    </cfRule>
    <cfRule type="expression" dxfId="25" priority="9">
      <formula>$A$19="□"</formula>
    </cfRule>
  </conditionalFormatting>
  <conditionalFormatting sqref="G29:N29">
    <cfRule type="expression" dxfId="24" priority="2" stopIfTrue="1">
      <formula>$A$25="□"</formula>
    </cfRule>
    <cfRule type="expression" dxfId="23" priority="7">
      <formula>$G$29&lt;&gt;""</formula>
    </cfRule>
  </conditionalFormatting>
  <conditionalFormatting sqref="L5:O7">
    <cfRule type="expression" dxfId="22" priority="11">
      <formula>$L$5&lt;&gt;""</formula>
    </cfRule>
  </conditionalFormatting>
  <dataValidations count="1">
    <dataValidation type="list" allowBlank="1" showInputMessage="1" showErrorMessage="1" sqref="A19 A25 A31" xr:uid="{5CE3B342-C5F3-41CF-936E-69A77A8356D8}">
      <formula1>"□,■"</formula1>
    </dataValidation>
  </dataValidations>
  <pageMargins left="0.70866141732283472" right="0.70866141732283472" top="0.74803149606299213" bottom="0.31496062992125984" header="0.31496062992125984" footer="0.11811023622047245"/>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表紙（共通）</vt:lpstr>
      <vt:lpstr>表紙（共通・単価契約）</vt:lpstr>
      <vt:lpstr>内訳</vt:lpstr>
      <vt:lpstr>材料費・労務費明細</vt:lpstr>
      <vt:lpstr>雇用に伴う必要経費</vt:lpstr>
      <vt:lpstr>法定福利費・建退共掛金 明細</vt:lpstr>
      <vt:lpstr>安全衛生経費 明細</vt:lpstr>
      <vt:lpstr>おそれ情報通知書</vt:lpstr>
      <vt:lpstr>【例】表紙（共通）</vt:lpstr>
      <vt:lpstr>【例】内訳</vt:lpstr>
      <vt:lpstr>【例】材料費・労務費明細</vt:lpstr>
      <vt:lpstr>【例】雇用に伴う必要経費</vt:lpstr>
      <vt:lpstr>【例】法定福利費・建退共掛金 明細</vt:lpstr>
      <vt:lpstr>【例】安全衛生経費 明細</vt:lpstr>
      <vt:lpstr>【例】おそれ情報通知書</vt:lpstr>
      <vt:lpstr>【例】おそれ情報通知書!Print_Area</vt:lpstr>
      <vt:lpstr>'【例】安全衛生経費 明細'!Print_Area</vt:lpstr>
      <vt:lpstr>【例】雇用に伴う必要経費!Print_Area</vt:lpstr>
      <vt:lpstr>'【例】法定福利費・建退共掛金 明細'!Print_Area</vt:lpstr>
      <vt:lpstr>おそれ情報通知書!Print_Area</vt:lpstr>
      <vt:lpstr>'安全衛生経費 明細'!Print_Area</vt:lpstr>
      <vt:lpstr>雇用に伴う必要経費!Print_Area</vt:lpstr>
      <vt:lpstr>'法定福利費・建退共掛金 明細'!Print_Area</vt:lpstr>
      <vt:lpstr>【例】材料費・労務費明細!Print_Titles</vt:lpstr>
      <vt:lpstr>【例】内訳!Print_Titles</vt:lpstr>
      <vt:lpstr>材料費・労務費明細!Print_Titles</vt:lpstr>
      <vt:lpstr>内訳!Print_Titles</vt:lpstr>
    </vt:vector>
  </TitlesOfParts>
  <Company>中林建設（株）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哲夫 大台</cp:lastModifiedBy>
  <cp:lastPrinted>2026-05-21T00:57:29Z</cp:lastPrinted>
  <dcterms:created xsi:type="dcterms:W3CDTF">1998-03-11T09:21:28Z</dcterms:created>
  <dcterms:modified xsi:type="dcterms:W3CDTF">2026-05-27T03:04:34Z</dcterms:modified>
</cp:coreProperties>
</file>